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0" windowWidth="20730" windowHeight="11760" tabRatio="769" activeTab="2"/>
  </bookViews>
  <sheets>
    <sheet name="soutěže 2016_2017" sheetId="2" r:id="rId1"/>
    <sheet name="červený 1kolo" sheetId="4" r:id="rId2"/>
    <sheet name="modrý 1kolo" sheetId="5" r:id="rId3"/>
    <sheet name="Červený_po prvním kole" sheetId="17" r:id="rId4"/>
    <sheet name="Modrý_po prvním kole" sheetId="19" r:id="rId5"/>
    <sheet name="Čerčany" sheetId="3" r:id="rId6"/>
    <sheet name="Kácov" sheetId="6" r:id="rId7"/>
    <sheet name="Týnec" sheetId="7" r:id="rId8"/>
    <sheet name="Kunice" sheetId="8" r:id="rId9"/>
    <sheet name="Divišov" sheetId="9" r:id="rId10"/>
    <sheet name="Říčany" sheetId="18" r:id="rId11"/>
    <sheet name="12týmů" sheetId="14" r:id="rId12"/>
    <sheet name="13 týmů" sheetId="12" r:id="rId13"/>
    <sheet name="14 týmů" sheetId="10" r:id="rId14"/>
    <sheet name="15 týmů" sheetId="11" r:id="rId15"/>
    <sheet name="16 týmů" sheetId="13" r:id="rId16"/>
    <sheet name="17 týmů" sheetId="15" r:id="rId17"/>
    <sheet name="18 týmů" sheetId="16" r:id="rId18"/>
  </sheets>
  <definedNames>
    <definedName name="_xlnm._FilterDatabase" localSheetId="3" hidden="1">'Červený_po prvním kole'!$B$2:$I$19</definedName>
    <definedName name="_xlnm.Print_Titles" localSheetId="11">'12týmů'!$1:$2</definedName>
    <definedName name="_xlnm.Print_Titles" localSheetId="12">'13 týmů'!$1:$2</definedName>
    <definedName name="_xlnm.Print_Titles" localSheetId="13">'14 týmů'!$1:$2</definedName>
    <definedName name="_xlnm.Print_Titles" localSheetId="14">'15 týmů'!$1:$2</definedName>
    <definedName name="_xlnm.Print_Titles" localSheetId="15">'16 týmů'!$1:$2</definedName>
    <definedName name="_xlnm.Print_Titles" localSheetId="16">'17 týmů'!$1:$2</definedName>
    <definedName name="_xlnm.Print_Titles" localSheetId="17">'18 týmů'!$1:$2</definedName>
    <definedName name="_xlnm.Print_Area" localSheetId="13">'14 týmů'!$A$1:$X$34</definedName>
    <definedName name="_xlnm.Print_Area" localSheetId="2">'modrý 1kolo'!$A$1:$N$16</definedName>
  </definedNames>
  <calcPr calcId="145621"/>
</workbook>
</file>

<file path=xl/calcChain.xml><?xml version="1.0" encoding="utf-8"?>
<calcChain xmlns="http://schemas.openxmlformats.org/spreadsheetml/2006/main">
  <c r="F41" i="10" l="1"/>
  <c r="H41" i="10" s="1"/>
  <c r="F39" i="10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19" i="5"/>
  <c r="L47" i="10"/>
  <c r="M6" i="19" l="1"/>
  <c r="M7" i="19"/>
  <c r="M8" i="19"/>
  <c r="M9" i="19"/>
  <c r="M10" i="19"/>
  <c r="M11" i="19"/>
  <c r="M16" i="19"/>
  <c r="M17" i="19"/>
  <c r="M18" i="19"/>
  <c r="M19" i="19"/>
  <c r="M20" i="19"/>
  <c r="M5" i="19"/>
  <c r="X55" i="19"/>
  <c r="Q55" i="19"/>
  <c r="X54" i="19"/>
  <c r="Q54" i="19"/>
  <c r="X53" i="19"/>
  <c r="Q53" i="19"/>
  <c r="X52" i="19"/>
  <c r="Q52" i="19"/>
  <c r="X51" i="19"/>
  <c r="Q51" i="19"/>
  <c r="X50" i="19"/>
  <c r="Q50" i="19"/>
  <c r="X47" i="19"/>
  <c r="Q47" i="19"/>
  <c r="X46" i="19"/>
  <c r="Q46" i="19"/>
  <c r="X45" i="19"/>
  <c r="Q45" i="19"/>
  <c r="X44" i="19"/>
  <c r="Q44" i="19"/>
  <c r="X43" i="19"/>
  <c r="Q43" i="19"/>
  <c r="X42" i="19"/>
  <c r="Q42" i="19"/>
  <c r="F16" i="19"/>
  <c r="F6" i="19"/>
  <c r="F19" i="19"/>
  <c r="F5" i="19"/>
  <c r="F17" i="19"/>
  <c r="F20" i="19"/>
  <c r="F18" i="19"/>
  <c r="F7" i="19"/>
  <c r="F15" i="19"/>
  <c r="F14" i="19"/>
  <c r="F10" i="19"/>
  <c r="F9" i="19"/>
  <c r="F8" i="19"/>
  <c r="F11" i="19"/>
  <c r="M6" i="17"/>
  <c r="M7" i="17"/>
  <c r="M8" i="17"/>
  <c r="M9" i="17"/>
  <c r="M10" i="17"/>
  <c r="M13" i="17"/>
  <c r="M14" i="17"/>
  <c r="M15" i="17"/>
  <c r="M16" i="17"/>
  <c r="M17" i="17"/>
  <c r="M18" i="17"/>
  <c r="M5" i="17"/>
  <c r="F15" i="17"/>
  <c r="F17" i="17"/>
  <c r="F14" i="17"/>
  <c r="F18" i="17"/>
  <c r="F13" i="17"/>
  <c r="F10" i="17"/>
  <c r="F9" i="17"/>
  <c r="F16" i="17"/>
  <c r="F5" i="17"/>
  <c r="F7" i="17"/>
  <c r="F8" i="17"/>
  <c r="F6" i="17"/>
  <c r="F20" i="4"/>
  <c r="F21" i="4"/>
  <c r="F22" i="4"/>
  <c r="F23" i="4"/>
  <c r="F24" i="4"/>
  <c r="F25" i="4"/>
  <c r="F26" i="4"/>
  <c r="F27" i="4"/>
  <c r="F28" i="4"/>
  <c r="F29" i="4"/>
  <c r="F30" i="4"/>
  <c r="F19" i="4"/>
  <c r="F39" i="2" l="1"/>
  <c r="F43" i="2"/>
  <c r="K44" i="2" s="1"/>
  <c r="F53" i="2"/>
  <c r="K54" i="2" s="1"/>
  <c r="F47" i="2"/>
  <c r="K50" i="2" s="1"/>
  <c r="L33" i="2"/>
  <c r="M33" i="2" s="1"/>
  <c r="N33" i="2"/>
  <c r="P33" i="2"/>
  <c r="R33" i="2"/>
  <c r="T33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5" i="2"/>
  <c r="L6" i="2"/>
  <c r="M6" i="2" s="1"/>
  <c r="N6" i="2"/>
  <c r="P6" i="2"/>
  <c r="R6" i="2"/>
  <c r="L7" i="2"/>
  <c r="M7" i="2" s="1"/>
  <c r="N7" i="2"/>
  <c r="P7" i="2"/>
  <c r="R7" i="2"/>
  <c r="L8" i="2"/>
  <c r="M8" i="2" s="1"/>
  <c r="N8" i="2"/>
  <c r="P8" i="2"/>
  <c r="R8" i="2"/>
  <c r="L9" i="2"/>
  <c r="M9" i="2" s="1"/>
  <c r="N9" i="2"/>
  <c r="P9" i="2"/>
  <c r="R9" i="2"/>
  <c r="L10" i="2"/>
  <c r="M10" i="2" s="1"/>
  <c r="N10" i="2"/>
  <c r="P10" i="2"/>
  <c r="R10" i="2"/>
  <c r="L11" i="2"/>
  <c r="M11" i="2" s="1"/>
  <c r="N11" i="2"/>
  <c r="P11" i="2"/>
  <c r="R11" i="2"/>
  <c r="L12" i="2"/>
  <c r="M12" i="2" s="1"/>
  <c r="N12" i="2"/>
  <c r="P12" i="2"/>
  <c r="R12" i="2"/>
  <c r="L13" i="2"/>
  <c r="M13" i="2" s="1"/>
  <c r="N13" i="2"/>
  <c r="P13" i="2"/>
  <c r="R13" i="2"/>
  <c r="L14" i="2"/>
  <c r="M14" i="2" s="1"/>
  <c r="N14" i="2"/>
  <c r="P14" i="2"/>
  <c r="R14" i="2"/>
  <c r="L15" i="2"/>
  <c r="M15" i="2" s="1"/>
  <c r="N15" i="2"/>
  <c r="P15" i="2"/>
  <c r="R15" i="2"/>
  <c r="L16" i="2"/>
  <c r="M16" i="2" s="1"/>
  <c r="N16" i="2"/>
  <c r="P16" i="2"/>
  <c r="R16" i="2"/>
  <c r="L17" i="2"/>
  <c r="M17" i="2" s="1"/>
  <c r="N17" i="2"/>
  <c r="P17" i="2"/>
  <c r="R17" i="2"/>
  <c r="L18" i="2"/>
  <c r="M18" i="2" s="1"/>
  <c r="N18" i="2"/>
  <c r="P18" i="2"/>
  <c r="R18" i="2"/>
  <c r="L19" i="2"/>
  <c r="M19" i="2" s="1"/>
  <c r="N19" i="2"/>
  <c r="P19" i="2"/>
  <c r="R19" i="2"/>
  <c r="L20" i="2"/>
  <c r="M20" i="2" s="1"/>
  <c r="N20" i="2"/>
  <c r="P20" i="2"/>
  <c r="R20" i="2"/>
  <c r="L21" i="2"/>
  <c r="M21" i="2" s="1"/>
  <c r="N21" i="2"/>
  <c r="P21" i="2"/>
  <c r="R21" i="2"/>
  <c r="L22" i="2"/>
  <c r="M22" i="2" s="1"/>
  <c r="N22" i="2"/>
  <c r="P22" i="2"/>
  <c r="R22" i="2"/>
  <c r="L23" i="2"/>
  <c r="M23" i="2" s="1"/>
  <c r="N23" i="2"/>
  <c r="P23" i="2"/>
  <c r="R23" i="2"/>
  <c r="L24" i="2"/>
  <c r="M24" i="2" s="1"/>
  <c r="N24" i="2"/>
  <c r="P24" i="2"/>
  <c r="R24" i="2"/>
  <c r="L25" i="2"/>
  <c r="M25" i="2" s="1"/>
  <c r="N25" i="2"/>
  <c r="P25" i="2"/>
  <c r="R25" i="2"/>
  <c r="L26" i="2"/>
  <c r="M26" i="2" s="1"/>
  <c r="N26" i="2"/>
  <c r="P26" i="2"/>
  <c r="R26" i="2"/>
  <c r="L27" i="2"/>
  <c r="M27" i="2" s="1"/>
  <c r="N27" i="2"/>
  <c r="P27" i="2"/>
  <c r="R27" i="2"/>
  <c r="L28" i="2"/>
  <c r="M28" i="2" s="1"/>
  <c r="N28" i="2"/>
  <c r="P28" i="2"/>
  <c r="R28" i="2"/>
  <c r="L29" i="2"/>
  <c r="M29" i="2" s="1"/>
  <c r="N29" i="2"/>
  <c r="P29" i="2"/>
  <c r="R29" i="2"/>
  <c r="L30" i="2"/>
  <c r="M30" i="2" s="1"/>
  <c r="N30" i="2"/>
  <c r="P30" i="2"/>
  <c r="R30" i="2"/>
  <c r="L31" i="2"/>
  <c r="M31" i="2" s="1"/>
  <c r="N31" i="2"/>
  <c r="P31" i="2"/>
  <c r="R31" i="2"/>
  <c r="L32" i="2"/>
  <c r="M32" i="2" s="1"/>
  <c r="N32" i="2"/>
  <c r="P32" i="2"/>
  <c r="R32" i="2"/>
  <c r="R5" i="2"/>
  <c r="P5" i="2"/>
  <c r="N5" i="2"/>
  <c r="L5" i="2"/>
  <c r="M5" i="2" s="1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L34" i="2" l="1"/>
  <c r="S28" i="2"/>
  <c r="S7" i="2"/>
  <c r="S6" i="2"/>
  <c r="F56" i="2"/>
  <c r="Q7" i="2"/>
  <c r="Q6" i="2"/>
  <c r="K40" i="2"/>
  <c r="U33" i="2"/>
  <c r="U22" i="2"/>
  <c r="U18" i="2"/>
  <c r="U14" i="2"/>
  <c r="U10" i="2"/>
  <c r="Q33" i="2"/>
  <c r="S33" i="2"/>
  <c r="O33" i="2"/>
  <c r="U32" i="2"/>
  <c r="U28" i="2"/>
  <c r="U24" i="2"/>
  <c r="U20" i="2"/>
  <c r="U16" i="2"/>
  <c r="U12" i="2"/>
  <c r="U8" i="2"/>
  <c r="U31" i="2"/>
  <c r="U27" i="2"/>
  <c r="U23" i="2"/>
  <c r="U19" i="2"/>
  <c r="U15" i="2"/>
  <c r="U11" i="2"/>
  <c r="U7" i="2"/>
  <c r="U30" i="2"/>
  <c r="U26" i="2"/>
  <c r="U6" i="2"/>
  <c r="U29" i="2"/>
  <c r="U25" i="2"/>
  <c r="U21" i="2"/>
  <c r="U17" i="2"/>
  <c r="U13" i="2"/>
  <c r="U9" i="2"/>
  <c r="U5" i="2"/>
  <c r="S18" i="2"/>
  <c r="S17" i="2"/>
  <c r="S16" i="2"/>
  <c r="Q20" i="2"/>
  <c r="O8" i="2"/>
  <c r="O5" i="2"/>
  <c r="S32" i="2"/>
  <c r="S22" i="2"/>
  <c r="S21" i="2"/>
  <c r="Q16" i="2"/>
  <c r="S10" i="2"/>
  <c r="S9" i="2"/>
  <c r="Q32" i="2"/>
  <c r="Q28" i="2"/>
  <c r="S26" i="2"/>
  <c r="S25" i="2"/>
  <c r="S20" i="2"/>
  <c r="S5" i="2"/>
  <c r="S30" i="2"/>
  <c r="S29" i="2"/>
  <c r="S24" i="2"/>
  <c r="S14" i="2"/>
  <c r="S13" i="2"/>
  <c r="S12" i="2"/>
  <c r="Q8" i="2"/>
  <c r="Q24" i="2"/>
  <c r="Q12" i="2"/>
  <c r="S31" i="2"/>
  <c r="Q29" i="2"/>
  <c r="S27" i="2"/>
  <c r="Q25" i="2"/>
  <c r="S23" i="2"/>
  <c r="Q21" i="2"/>
  <c r="S19" i="2"/>
  <c r="Q17" i="2"/>
  <c r="S15" i="2"/>
  <c r="Q13" i="2"/>
  <c r="S11" i="2"/>
  <c r="Q9" i="2"/>
  <c r="O7" i="2"/>
  <c r="Q5" i="2"/>
  <c r="Q31" i="2"/>
  <c r="Q27" i="2"/>
  <c r="Q23" i="2"/>
  <c r="Q19" i="2"/>
  <c r="Q15" i="2"/>
  <c r="Q11" i="2"/>
  <c r="Q30" i="2"/>
  <c r="Q26" i="2"/>
  <c r="Q22" i="2"/>
  <c r="Q18" i="2"/>
  <c r="Q14" i="2"/>
  <c r="Q10" i="2"/>
  <c r="S8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6" i="2"/>
  <c r="R34" i="2" l="1"/>
  <c r="N34" i="2"/>
  <c r="P34" i="2"/>
  <c r="T34" i="2"/>
  <c r="T3" i="2"/>
  <c r="P3" i="2"/>
  <c r="N3" i="2"/>
  <c r="L3" i="2"/>
  <c r="R3" i="2"/>
</calcChain>
</file>

<file path=xl/sharedStrings.xml><?xml version="1.0" encoding="utf-8"?>
<sst xmlns="http://schemas.openxmlformats.org/spreadsheetml/2006/main" count="1630" uniqueCount="369">
  <si>
    <t>pč.</t>
  </si>
  <si>
    <t>jméno</t>
  </si>
  <si>
    <t>příjmení</t>
  </si>
  <si>
    <t>datum narození</t>
  </si>
  <si>
    <t>mail</t>
  </si>
  <si>
    <t>telefon</t>
  </si>
  <si>
    <t>mail2</t>
  </si>
  <si>
    <t>telefon2</t>
  </si>
  <si>
    <t>lucielk@seznam.cz</t>
  </si>
  <si>
    <t>Kožnerová</t>
  </si>
  <si>
    <t>Karolína</t>
  </si>
  <si>
    <t>Tulachová</t>
  </si>
  <si>
    <t>Linda</t>
  </si>
  <si>
    <t>tulach.petr@seznam.cz</t>
  </si>
  <si>
    <t>jannina7@seznam.cz</t>
  </si>
  <si>
    <t>Vykouková</t>
  </si>
  <si>
    <t>Nikola</t>
  </si>
  <si>
    <t>sona.vykoukova@centrum.cz</t>
  </si>
  <si>
    <t>Ambrožová</t>
  </si>
  <si>
    <t>Anna</t>
  </si>
  <si>
    <t>věk</t>
  </si>
  <si>
    <t>Emma</t>
  </si>
  <si>
    <t>ajankaa@centrum.cz</t>
  </si>
  <si>
    <t>ondrejambroz@seznam.cz</t>
  </si>
  <si>
    <t>Lávičková</t>
  </si>
  <si>
    <t>Anežka</t>
  </si>
  <si>
    <t>khedvika@seznam.cz</t>
  </si>
  <si>
    <t>Šintal</t>
  </si>
  <si>
    <t>Adam</t>
  </si>
  <si>
    <t>sintala@seznam.cz</t>
  </si>
  <si>
    <t>Marek</t>
  </si>
  <si>
    <t>pavla.sintalova@volny.cz</t>
  </si>
  <si>
    <t>Houdková</t>
  </si>
  <si>
    <t>Vanda</t>
  </si>
  <si>
    <t>Novák</t>
  </si>
  <si>
    <t>Jakub</t>
  </si>
  <si>
    <t>Fanfrlíková</t>
  </si>
  <si>
    <t>Klára</t>
  </si>
  <si>
    <t>Fanfrlík</t>
  </si>
  <si>
    <t>Viktor</t>
  </si>
  <si>
    <t>Láska</t>
  </si>
  <si>
    <t>Matěj</t>
  </si>
  <si>
    <t>Petrásková</t>
  </si>
  <si>
    <t>Jelínková</t>
  </si>
  <si>
    <t>Sofie</t>
  </si>
  <si>
    <t>M/F</t>
  </si>
  <si>
    <t>Kaplanová</t>
  </si>
  <si>
    <t>Kateřina</t>
  </si>
  <si>
    <t>Neumannová</t>
  </si>
  <si>
    <t>Kyselová</t>
  </si>
  <si>
    <t>Fabiánová</t>
  </si>
  <si>
    <t>Terezka</t>
  </si>
  <si>
    <t>Králiková</t>
  </si>
  <si>
    <t>Klárka</t>
  </si>
  <si>
    <t>skupina</t>
  </si>
  <si>
    <t>Hrušková</t>
  </si>
  <si>
    <t>Veronika</t>
  </si>
  <si>
    <t>Hruška</t>
  </si>
  <si>
    <t>Ondřej</t>
  </si>
  <si>
    <t>jana_neumannova@seznam.cz</t>
  </si>
  <si>
    <t>kaplanova.petra@centrum.cz</t>
  </si>
  <si>
    <t>husakovalucie@seznam.cz</t>
  </si>
  <si>
    <t>andjel@seznam.cz</t>
  </si>
  <si>
    <t>kacavlas@centrum.cz</t>
  </si>
  <si>
    <t>laskin@centrum.cz</t>
  </si>
  <si>
    <t>Chmátal</t>
  </si>
  <si>
    <t>David</t>
  </si>
  <si>
    <t>17:00-18:00</t>
  </si>
  <si>
    <t>18:00-19:00</t>
  </si>
  <si>
    <t>ondrej.petrasek@seznam.cz</t>
  </si>
  <si>
    <t>petra.hruskova@seznam.cz</t>
  </si>
  <si>
    <t>1michal.hruska@seznam.cz</t>
  </si>
  <si>
    <t>rhoudkova@seznam.cz</t>
  </si>
  <si>
    <t>dusan.houdek@seznam.cz</t>
  </si>
  <si>
    <t>Horák</t>
  </si>
  <si>
    <t>Daniel</t>
  </si>
  <si>
    <t>Alex</t>
  </si>
  <si>
    <t>Fabián</t>
  </si>
  <si>
    <t>Aleš</t>
  </si>
  <si>
    <t>Hradecký</t>
  </si>
  <si>
    <t>Šimon</t>
  </si>
  <si>
    <t>mhorakova@centrum.cz</t>
  </si>
  <si>
    <t>Megvinet-Chucesov</t>
  </si>
  <si>
    <t>megvinet@mavel.cz</t>
  </si>
  <si>
    <t>alan.megvinet@volny.cz</t>
  </si>
  <si>
    <t>misak.cz@gmail.com</t>
  </si>
  <si>
    <t>lenka@misak.cz</t>
  </si>
  <si>
    <t>Frantová</t>
  </si>
  <si>
    <t>Míša</t>
  </si>
  <si>
    <t>musport@seznam.cz</t>
  </si>
  <si>
    <t>michaelka.novakova@seznam.cz</t>
  </si>
  <si>
    <t>helena.fanfrlikova@centrum.cz</t>
  </si>
  <si>
    <t>Filip</t>
  </si>
  <si>
    <t>Kožner</t>
  </si>
  <si>
    <t>michavl@seznam.cz</t>
  </si>
  <si>
    <t>sona.fabianova@gmail.com</t>
  </si>
  <si>
    <t>lubomir.kysela@gmail.com</t>
  </si>
  <si>
    <t>chmatalova.r@seznam.cz</t>
  </si>
  <si>
    <t>alex, matěj, david, adam</t>
  </si>
  <si>
    <t>vana, néža, kája, verča, klára f.</t>
  </si>
  <si>
    <t xml:space="preserve">panda, kačka, káťa, </t>
  </si>
  <si>
    <t>emil, klára k.,</t>
  </si>
  <si>
    <t>áňa, sofča,</t>
  </si>
  <si>
    <t>terka, kiki, lindík</t>
  </si>
  <si>
    <t>filip, ondra, šimon</t>
  </si>
  <si>
    <t>aleš, marek, dan</t>
  </si>
  <si>
    <t>dva žluté týmy</t>
  </si>
  <si>
    <t>žluťáci</t>
  </si>
  <si>
    <t>pampelišky</t>
  </si>
  <si>
    <t>dva oranžové týmy</t>
  </si>
  <si>
    <t>tři červené týmy</t>
  </si>
  <si>
    <t>KLEM</t>
  </si>
  <si>
    <t>SOFA</t>
  </si>
  <si>
    <t>dva modré týmy</t>
  </si>
  <si>
    <t>posila k holkám</t>
  </si>
  <si>
    <t>kuba</t>
  </si>
  <si>
    <t>míša, klárka, viktor</t>
  </si>
  <si>
    <t>celkem do soutěže barevného volejbalu počítám dětí</t>
  </si>
  <si>
    <t>TEKILI</t>
  </si>
  <si>
    <t>PAKAKA</t>
  </si>
  <si>
    <t>švestky</t>
  </si>
  <si>
    <t>avataři</t>
  </si>
  <si>
    <t>FIONŠI</t>
  </si>
  <si>
    <t>věkové kategorie ČVS</t>
  </si>
  <si>
    <t>rezerva</t>
  </si>
  <si>
    <t>dvojice</t>
  </si>
  <si>
    <t>trojice</t>
  </si>
  <si>
    <t>možné posily na turnaji</t>
  </si>
  <si>
    <t>terka</t>
  </si>
  <si>
    <t>kiki</t>
  </si>
  <si>
    <t>lze doplnit z nižší kategorie</t>
  </si>
  <si>
    <t>dan</t>
  </si>
  <si>
    <t>míša</t>
  </si>
  <si>
    <t>Čerčany Oranžový B</t>
  </si>
  <si>
    <t>Čerčany Červený A</t>
  </si>
  <si>
    <t>Čerčany Červený B</t>
  </si>
  <si>
    <t>Čerčany Červený C</t>
  </si>
  <si>
    <t>Čerčany Modrý A</t>
  </si>
  <si>
    <t>Čerčany Modrý B</t>
  </si>
  <si>
    <t>Čerčany Žlutý A</t>
  </si>
  <si>
    <t>Čerčany Žlutý B</t>
  </si>
  <si>
    <t>Čerčany Oranžový A</t>
  </si>
  <si>
    <t>Šultysová</t>
  </si>
  <si>
    <t>Ema</t>
  </si>
  <si>
    <t>Čerčany Modrý C</t>
  </si>
  <si>
    <t>1.</t>
  </si>
  <si>
    <t>Tým 1</t>
  </si>
  <si>
    <t>:</t>
  </si>
  <si>
    <t>Tým 14</t>
  </si>
  <si>
    <t>Tým 13</t>
  </si>
  <si>
    <t>Tým 2</t>
  </si>
  <si>
    <t>Tým 3</t>
  </si>
  <si>
    <t>Tým 12</t>
  </si>
  <si>
    <t>Tým 11</t>
  </si>
  <si>
    <t>Tým 4</t>
  </si>
  <si>
    <t>Tým 5</t>
  </si>
  <si>
    <t>Tým 10</t>
  </si>
  <si>
    <t>Tým 9</t>
  </si>
  <si>
    <t>Tým 6</t>
  </si>
  <si>
    <t>2.</t>
  </si>
  <si>
    <t>Tým 7</t>
  </si>
  <si>
    <t>Tým 8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</si>
  <si>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</si>
  <si>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</si>
  <si>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</si>
  <si>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</si>
  <si>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</si>
  <si>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</si>
  <si>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</si>
  <si>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</si>
  <si>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</si>
  <si>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</si>
  <si>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</si>
  <si>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</si>
  <si>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</si>
  <si>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</si>
  <si>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</si>
  <si>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</si>
  <si>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Říčany A</t>
  </si>
  <si>
    <t>Říčany B</t>
  </si>
  <si>
    <t>Říčany C</t>
  </si>
  <si>
    <t>Čerčany A</t>
  </si>
  <si>
    <t>Čerčany B</t>
  </si>
  <si>
    <t>Čerčany C</t>
  </si>
  <si>
    <t>Kunice A</t>
  </si>
  <si>
    <t>Kunice B</t>
  </si>
  <si>
    <t>Kunice C</t>
  </si>
  <si>
    <t>Divišov A</t>
  </si>
  <si>
    <t>Divišov B</t>
  </si>
  <si>
    <t>Týnec A</t>
  </si>
  <si>
    <t>Červený minivolejbal. 1 kolo OkresníhoPoháru OTS Benešov</t>
  </si>
  <si>
    <t>Divišov C</t>
  </si>
  <si>
    <t>Kácov A</t>
  </si>
  <si>
    <t>Kácov B</t>
  </si>
  <si>
    <t>Týnec B</t>
  </si>
  <si>
    <t>Sice mi ještě nedorazily potvrzení ode všech rodičů, ale u Kácova zůstávají dva modré týmy.</t>
  </si>
  <si>
    <t>1: Štíchová (2005), Keltnerová (2006), Koniariková (2005), Šejblová (9/2004)</t>
  </si>
  <si>
    <t>2: Karbanová (2005), Šebková (2006), Vaníková (2005), Osovská (2005)</t>
  </si>
  <si>
    <t>Plus mám Daniela Handšucha (12/2004), který bude zaskakovat na turnaji místo holek, které nemohou jet. Na první turnaj nemůže Šejblová, bude tedy hrát za první tým...</t>
  </si>
  <si>
    <t>Honza</t>
  </si>
  <si>
    <t>Týnec Červený A</t>
  </si>
  <si>
    <t xml:space="preserve">Váchová </t>
  </si>
  <si>
    <t>Valentýna</t>
  </si>
  <si>
    <t>Hájková</t>
  </si>
  <si>
    <t>Hana</t>
  </si>
  <si>
    <t>Týnec Červený B</t>
  </si>
  <si>
    <t xml:space="preserve">Ryčlová </t>
  </si>
  <si>
    <t>Barbora</t>
  </si>
  <si>
    <t>Kožíšková</t>
  </si>
  <si>
    <t>Týnec B hraje teprve od září, turnaj v Čerčanech by vynechal, zúčastní se pozdějších</t>
  </si>
  <si>
    <t>Týnec Modrý A</t>
  </si>
  <si>
    <t xml:space="preserve">Marvanová </t>
  </si>
  <si>
    <t xml:space="preserve">Nováková </t>
  </si>
  <si>
    <t xml:space="preserve">Žilková </t>
  </si>
  <si>
    <t>Eva</t>
  </si>
  <si>
    <t>Týnec Modrý B</t>
  </si>
  <si>
    <t xml:space="preserve">Helešicová </t>
  </si>
  <si>
    <t>Jana</t>
  </si>
  <si>
    <t>Šimáčková</t>
  </si>
  <si>
    <t>Nela</t>
  </si>
  <si>
    <t>Opauszká</t>
  </si>
  <si>
    <t>Simona</t>
  </si>
  <si>
    <t>SOUPISKA TJ KUNICE - OKRESNÍ PŘEBOR V MINIVOLEJBALE 20016/17</t>
  </si>
  <si>
    <t>Modrý A</t>
  </si>
  <si>
    <t>Nekovářová Šárka</t>
  </si>
  <si>
    <t>Sukupová Kristýna</t>
  </si>
  <si>
    <t>Žižková Tereza</t>
  </si>
  <si>
    <t>Modrý B</t>
  </si>
  <si>
    <t>Králová Veronika</t>
  </si>
  <si>
    <t>Plášilová Kristýna</t>
  </si>
  <si>
    <t>Pěkná Anna</t>
  </si>
  <si>
    <t>Votlučková Barbora</t>
  </si>
  <si>
    <t>Červený A</t>
  </si>
  <si>
    <t>Rygerová Kristýna</t>
  </si>
  <si>
    <t>Procházková Viki</t>
  </si>
  <si>
    <t>Červený B</t>
  </si>
  <si>
    <t>Stukbauerová Bára</t>
  </si>
  <si>
    <t>Chrpová Andrea</t>
  </si>
  <si>
    <t>Červený C</t>
  </si>
  <si>
    <t>Začátečníci - budou mimo soutěž, v r 2017 budou hrát modrou kategorii</t>
  </si>
  <si>
    <t>Súkupová Amálka</t>
  </si>
  <si>
    <t>Súkupová Kristýna</t>
  </si>
  <si>
    <t>Lichtenbergová Terka</t>
  </si>
  <si>
    <t>Divišov Modrý A</t>
  </si>
  <si>
    <t>Kulakovský</t>
  </si>
  <si>
    <t>Kožušníková</t>
  </si>
  <si>
    <t>Sára</t>
  </si>
  <si>
    <t>Šetková</t>
  </si>
  <si>
    <t>Dominika</t>
  </si>
  <si>
    <t>Divišov Modrý B</t>
  </si>
  <si>
    <t>Dedera</t>
  </si>
  <si>
    <t>Jan</t>
  </si>
  <si>
    <t>Musilová</t>
  </si>
  <si>
    <t>Adéla</t>
  </si>
  <si>
    <t>Zákostelská</t>
  </si>
  <si>
    <t>Andrea</t>
  </si>
  <si>
    <t xml:space="preserve"> </t>
  </si>
  <si>
    <t>Divišov Červený A</t>
  </si>
  <si>
    <t>Plachá</t>
  </si>
  <si>
    <t>Natálie</t>
  </si>
  <si>
    <t>Jíšová</t>
  </si>
  <si>
    <t>Nikol</t>
  </si>
  <si>
    <t>Hurdálková</t>
  </si>
  <si>
    <t>Markéta</t>
  </si>
  <si>
    <t>účast nejistá, pokud pojede přesunu trojici do modrého</t>
  </si>
  <si>
    <t>Divišov Modrý C</t>
  </si>
  <si>
    <t>Urban</t>
  </si>
  <si>
    <t>Jindřich</t>
  </si>
  <si>
    <t>Michalec</t>
  </si>
  <si>
    <t>Tomáš</t>
  </si>
  <si>
    <t>Divišov Červený B</t>
  </si>
  <si>
    <t>Čichovský</t>
  </si>
  <si>
    <t>Fárová</t>
  </si>
  <si>
    <t>Kristina</t>
  </si>
  <si>
    <t>Divišov Oranžový</t>
  </si>
  <si>
    <t>Plachý</t>
  </si>
  <si>
    <t>Štěpán</t>
  </si>
  <si>
    <t>Antonín</t>
  </si>
  <si>
    <t>Divišov Žlutý</t>
  </si>
  <si>
    <t>Lucie</t>
  </si>
  <si>
    <t>Čerčany D</t>
  </si>
  <si>
    <t>Kolo</t>
  </si>
  <si>
    <t>VSTUP ŽEBŘINY</t>
  </si>
  <si>
    <t>VSTUP STŘED</t>
  </si>
  <si>
    <t>VSTUP OKNA</t>
  </si>
  <si>
    <t>VZADU ŽEBŘINY</t>
  </si>
  <si>
    <t>VZADU STŘED</t>
  </si>
  <si>
    <t>VZADU OKNA</t>
  </si>
  <si>
    <t>kategorie                                      , minivolejbal okresní pohár, první kolo(rozřazovací) 23.10.2016…Č E R Č A N Y (tabulka 14 týmů, 6 hřišť)</t>
  </si>
  <si>
    <t>kategorie                                      , minivolejbal okresní pohár, první kolo(rozřazovací) 23.10.2016…Č E R Č A N Y (tabulka 15 týmů, 6 hřišť)</t>
  </si>
  <si>
    <t>kategorie                                      , minivolejbal okresní pohár, první kolo(rozřazovací) 23.10.2016…Č E R Č A N Y (tabulka 12 týmů, 6 hřišť)</t>
  </si>
  <si>
    <t>19.</t>
  </si>
  <si>
    <t>20.</t>
  </si>
  <si>
    <t>kategorie                                      , minivolejbal okresní pohár, první kolo(rozřazovací) 23.10.2016…Č E R Č A N Y (tabulka 16 týmů, 6 hřišť)</t>
  </si>
  <si>
    <t>kategorie                                      , minivolejbal okresní pohár, první kolo(rozřazovací) 23.10.2016…Č E R Č A N Y (tabulka 13 týmů, 6 hřišť)</t>
  </si>
  <si>
    <t>21.</t>
  </si>
  <si>
    <t>22.</t>
  </si>
  <si>
    <t>23.</t>
  </si>
  <si>
    <t>24.</t>
  </si>
  <si>
    <t>25.</t>
  </si>
  <si>
    <t>26.</t>
  </si>
  <si>
    <t>kategorie                                      , minivolejbal okresní pohár, první kolo(rozřazovací) 23.10.2016…Č E R Č A N Y (tabulka 18 týmů, 6 hřišť)</t>
  </si>
  <si>
    <t>kategorie                                      , minivolejbal okresní pohár, první kolo(rozřazovací) 23.10.2016…Č E R Č A N Y (tabulka 17 týmů, 6 hřišť)</t>
  </si>
  <si>
    <t>Jen drobounká změna obsazení mých týmů:</t>
  </si>
  <si>
    <t>Kácov E: Štíchová, Keltnerová, Vaníková, (Šejblová), Handšuch</t>
  </si>
  <si>
    <t>Kácov V: Karbanová, Šebková, Koniariková, (Osovská)</t>
  </si>
  <si>
    <t>Šejblová a Osovská na první turnaj nejedou...</t>
  </si>
  <si>
    <t>opraveno 21.10.2016</t>
  </si>
  <si>
    <t>Tučková Zuzana</t>
  </si>
  <si>
    <t>Ahoj, Lubo,</t>
  </si>
  <si>
    <t>3 modří:</t>
  </si>
  <si>
    <t> Liebigová 2003, Laštovičková 2003, Plačková 2003 (mimo oficiální soutěž)</t>
  </si>
  <si>
    <t>Brodská 2004, Andresová 2004, Krahulcová 2003 </t>
  </si>
  <si>
    <t>Moravcová 2004, Máslerová 2004, Kysela 2004</t>
  </si>
  <si>
    <t>3,5 červených:</t>
  </si>
  <si>
    <t>Lacková 2006, Peňázová 2006</t>
  </si>
  <si>
    <t>Nezval 2006, Havel 2006</t>
  </si>
  <si>
    <t>Beňová 2006, Kloubová 2006</t>
  </si>
  <si>
    <t>Neštovice mi odrovnali jednu holku na červených, druhá bez ní jít nechce, nutit je nebudu.</t>
  </si>
  <si>
    <t>Těším se zítra</t>
  </si>
  <si>
    <t xml:space="preserve">Lacková 2006, </t>
  </si>
  <si>
    <t>Peňázová 2006</t>
  </si>
  <si>
    <t xml:space="preserve">Nezval 2006, </t>
  </si>
  <si>
    <t>Havel 2006</t>
  </si>
  <si>
    <t xml:space="preserve">Beňová 2006, </t>
  </si>
  <si>
    <t>Kloubová 2006</t>
  </si>
  <si>
    <t>zelený - mimo soutěž</t>
  </si>
  <si>
    <t xml:space="preserve"> Liebigová 2003, </t>
  </si>
  <si>
    <t>Laštovičková 2003</t>
  </si>
  <si>
    <t>mimo soutěž</t>
  </si>
  <si>
    <t xml:space="preserve">Plačková 2003 </t>
  </si>
  <si>
    <t>Andresová 2004</t>
  </si>
  <si>
    <t xml:space="preserve">Brodská 2004, , </t>
  </si>
  <si>
    <t>Krahulcová 2003 </t>
  </si>
  <si>
    <t>Máslerová 2004,</t>
  </si>
  <si>
    <t xml:space="preserve">Moravcová 2004,  </t>
  </si>
  <si>
    <t>Kysela 2004</t>
  </si>
  <si>
    <t>říčany A</t>
  </si>
  <si>
    <t>výhry</t>
  </si>
  <si>
    <t>prohry</t>
  </si>
  <si>
    <t>remiza</t>
  </si>
  <si>
    <t>říčany B</t>
  </si>
  <si>
    <t>čerčany A</t>
  </si>
  <si>
    <t>čerčany B</t>
  </si>
  <si>
    <t>Týnev A</t>
  </si>
  <si>
    <t>body</t>
  </si>
  <si>
    <t>pořadí</t>
  </si>
  <si>
    <t>vzájemný zápas</t>
  </si>
  <si>
    <t>vzájemný zápas o bod</t>
  </si>
  <si>
    <t>poznáka</t>
  </si>
  <si>
    <t>prohra</t>
  </si>
  <si>
    <t>výhra</t>
  </si>
  <si>
    <t>vzáj.zápas o bod</t>
  </si>
  <si>
    <t>vzáj.zápas</t>
  </si>
  <si>
    <t>za první kolo</t>
  </si>
  <si>
    <t>za druhé kolo</t>
  </si>
  <si>
    <t>za třetí kolo</t>
  </si>
  <si>
    <t>za čtvrté kolo</t>
  </si>
  <si>
    <t>celkem</t>
  </si>
  <si>
    <t>body do celkové soutěže (družstvo z nejmenším celkovým součtem vyhrává)</t>
  </si>
  <si>
    <t>"A" soutěž</t>
  </si>
  <si>
    <t>"B" soutěž</t>
  </si>
  <si>
    <t>poznámka</t>
  </si>
  <si>
    <t>vzájemný zápas a body -8</t>
  </si>
  <si>
    <t>vzájemný zápas a body +9</t>
  </si>
  <si>
    <t>vzájemný zápas a body -1</t>
  </si>
  <si>
    <t>vzáj.zápas a body mezi těmito týmy +9</t>
  </si>
  <si>
    <t>vzáj.zápas a body mezi těmito týmy -1</t>
  </si>
  <si>
    <t>vzáj.zápas a body mezi těmito týmy 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</si>
</sst>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&lt;=9999999]###\ ##\ ##;##\ ##\ ##\ ##"/>
    <numFmt numFmtId="165" formatCode="0.0"/>
    <numFmt numFmtId="166" formatCode="d/m/yy;@"/>
    <numFmt numFmtId="167" formatCode="[$-405]General"/>
    <numFmt numFmtId="168" formatCode="[$-405]0%"/>
    <numFmt numFmtId="169" formatCode="[$-405]d&quot;.&quot;m&quot;.&quot;yy"/>
    <numFmt numFmtId="170" formatCode="#,##0.00&quot; &quot;[$Kč-405];[Red]&quot;-&quot;#,##0.00&quot; &quot;[$Kč-405]"/>
  </numFmts>
  <fonts count="53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8"/>
      <name val="Arial"/>
      <family val="2"/>
      <charset val="238"/>
    </font>
    <font>
      <b/>
      <sz val="10"/>
      <color theme="1"/>
      <name val="Arial"/>
      <family val="2"/>
      <charset val="238"/>
    </font>
    <font>
      <sz val="5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8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FF41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trike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rgb="FF9C0006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0B4E93"/>
      <name val="Times New Roman"/>
      <family val="1"/>
      <charset val="238"/>
    </font>
    <font>
      <b/>
      <sz val="12"/>
      <color rgb="FF0B4E93"/>
      <name val="Times New Roman"/>
      <family val="1"/>
      <charset val="238"/>
    </font>
    <font>
      <sz val="10"/>
      <color rgb="FF222222"/>
      <name val="Arial"/>
      <family val="2"/>
      <charset val="238"/>
    </font>
    <font>
      <sz val="11"/>
      <color rgb="FF222222"/>
      <name val="Arial"/>
      <family val="2"/>
      <charset val="238"/>
    </font>
    <font>
      <sz val="11"/>
      <color theme="1"/>
      <name val="Arial"/>
      <family val="2"/>
      <charset val="238"/>
    </font>
    <font>
      <strike/>
      <sz val="14"/>
      <color theme="1"/>
      <name val="Calibri"/>
      <family val="2"/>
      <charset val="238"/>
      <scheme val="minor"/>
    </font>
    <font>
      <strike/>
      <sz val="11"/>
      <color rgb="FF222222"/>
      <name val="Arial"/>
      <family val="2"/>
      <charset val="238"/>
    </font>
    <font>
      <strike/>
      <sz val="11"/>
      <color theme="1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15B0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  <bgColor rgb="FFFFC7CE"/>
      </patternFill>
    </fill>
    <fill>
      <patternFill patternType="solid">
        <fgColor rgb="FFCFE7F5"/>
        <bgColor rgb="FFCFE7F5"/>
      </patternFill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FF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/>
    <xf numFmtId="0" fontId="6" fillId="0" borderId="0"/>
    <xf numFmtId="0" fontId="32" fillId="0" borderId="0"/>
    <xf numFmtId="0" fontId="33" fillId="15" borderId="0" applyNumberFormat="0" applyBorder="0" applyAlignment="0" applyProtection="0"/>
    <xf numFmtId="0" fontId="33" fillId="15" borderId="0" applyNumberFormat="0" applyBorder="0" applyProtection="0"/>
    <xf numFmtId="167" fontId="34" fillId="0" borderId="0" applyBorder="0" applyProtection="0"/>
    <xf numFmtId="167" fontId="35" fillId="0" borderId="0" applyBorder="0" applyProtection="0"/>
    <xf numFmtId="168" fontId="35" fillId="0" borderId="0" applyBorder="0" applyProtection="0"/>
    <xf numFmtId="0" fontId="36" fillId="0" borderId="0" applyNumberFormat="0" applyBorder="0" applyProtection="0">
      <alignment horizontal="center"/>
    </xf>
    <xf numFmtId="0" fontId="36" fillId="0" borderId="0" applyNumberFormat="0" applyBorder="0" applyProtection="0">
      <alignment horizontal="center" textRotation="90"/>
    </xf>
    <xf numFmtId="0" fontId="37" fillId="0" borderId="0" applyNumberFormat="0" applyBorder="0" applyProtection="0"/>
    <xf numFmtId="170" fontId="37" fillId="0" borderId="0" applyBorder="0" applyProtection="0"/>
    <xf numFmtId="0" fontId="3" fillId="0" borderId="0"/>
  </cellStyleXfs>
  <cellXfs count="303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indent="1"/>
    </xf>
    <xf numFmtId="14" fontId="8" fillId="4" borderId="1" xfId="0" applyNumberFormat="1" applyFont="1" applyFill="1" applyBorder="1" applyAlignment="1">
      <alignment horizontal="center" vertical="center"/>
    </xf>
    <xf numFmtId="14" fontId="9" fillId="4" borderId="1" xfId="1" applyNumberFormat="1" applyFill="1" applyBorder="1" applyAlignment="1" applyProtection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indent="1"/>
    </xf>
    <xf numFmtId="14" fontId="10" fillId="5" borderId="1" xfId="1" applyNumberFormat="1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14" fontId="9" fillId="5" borderId="1" xfId="1" applyNumberFormat="1" applyFill="1" applyBorder="1" applyAlignment="1" applyProtection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6" fillId="0" borderId="0" xfId="0" applyFont="1"/>
    <xf numFmtId="14" fontId="20" fillId="4" borderId="1" xfId="1" applyNumberFormat="1" applyFont="1" applyFill="1" applyBorder="1" applyAlignment="1" applyProtection="1">
      <alignment horizontal="center" vertical="center"/>
    </xf>
    <xf numFmtId="164" fontId="19" fillId="4" borderId="1" xfId="0" applyNumberFormat="1" applyFont="1" applyFill="1" applyBorder="1" applyAlignment="1">
      <alignment horizontal="center" vertical="center"/>
    </xf>
    <xf numFmtId="164" fontId="19" fillId="4" borderId="2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indent="1"/>
    </xf>
    <xf numFmtId="14" fontId="19" fillId="5" borderId="1" xfId="0" applyNumberFormat="1" applyFont="1" applyFill="1" applyBorder="1" applyAlignment="1">
      <alignment horizontal="center" vertical="center"/>
    </xf>
    <xf numFmtId="14" fontId="17" fillId="5" borderId="1" xfId="1" applyNumberFormat="1" applyFont="1" applyFill="1" applyBorder="1" applyAlignment="1" applyProtection="1">
      <alignment horizontal="center" vertical="center"/>
    </xf>
    <xf numFmtId="164" fontId="19" fillId="5" borderId="1" xfId="0" applyNumberFormat="1" applyFont="1" applyFill="1" applyBorder="1" applyAlignment="1">
      <alignment horizontal="center" vertical="center"/>
    </xf>
    <xf numFmtId="164" fontId="19" fillId="5" borderId="2" xfId="0" applyNumberFormat="1" applyFont="1" applyFill="1" applyBorder="1" applyAlignment="1">
      <alignment horizontal="center" vertical="center"/>
    </xf>
    <xf numFmtId="14" fontId="21" fillId="5" borderId="1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Continuous" vertical="center"/>
    </xf>
    <xf numFmtId="0" fontId="7" fillId="3" borderId="19" xfId="0" applyFont="1" applyFill="1" applyBorder="1" applyAlignment="1">
      <alignment horizontal="center" vertical="center"/>
    </xf>
    <xf numFmtId="1" fontId="8" fillId="4" borderId="19" xfId="0" applyNumberFormat="1" applyFont="1" applyFill="1" applyBorder="1" applyAlignment="1">
      <alignment horizontal="center" vertical="center"/>
    </xf>
    <xf numFmtId="1" fontId="19" fillId="4" borderId="19" xfId="0" applyNumberFormat="1" applyFont="1" applyFill="1" applyBorder="1" applyAlignment="1">
      <alignment horizontal="center" vertical="center"/>
    </xf>
    <xf numFmtId="1" fontId="19" fillId="5" borderId="19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 indent="1"/>
    </xf>
    <xf numFmtId="14" fontId="8" fillId="4" borderId="17" xfId="0" applyNumberFormat="1" applyFont="1" applyFill="1" applyBorder="1" applyAlignment="1">
      <alignment horizontal="center" vertical="center"/>
    </xf>
    <xf numFmtId="165" fontId="8" fillId="4" borderId="18" xfId="0" applyNumberFormat="1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165" fontId="8" fillId="4" borderId="15" xfId="0" applyNumberFormat="1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165" fontId="19" fillId="5" borderId="15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left" vertical="center" indent="1"/>
    </xf>
    <xf numFmtId="14" fontId="13" fillId="4" borderId="17" xfId="0" applyNumberFormat="1" applyFont="1" applyFill="1" applyBorder="1" applyAlignment="1">
      <alignment horizontal="center" vertical="center"/>
    </xf>
    <xf numFmtId="165" fontId="19" fillId="4" borderId="18" xfId="0" applyNumberFormat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left" vertical="center" indent="1"/>
    </xf>
    <xf numFmtId="166" fontId="8" fillId="5" borderId="24" xfId="0" applyNumberFormat="1" applyFont="1" applyFill="1" applyBorder="1" applyAlignment="1">
      <alignment horizontal="center" vertical="center"/>
    </xf>
    <xf numFmtId="14" fontId="8" fillId="5" borderId="24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left" vertical="center" indent="1"/>
    </xf>
    <xf numFmtId="14" fontId="8" fillId="5" borderId="13" xfId="0" applyNumberFormat="1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left" vertical="center" indent="1"/>
    </xf>
    <xf numFmtId="14" fontId="8" fillId="5" borderId="17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" fontId="8" fillId="5" borderId="19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 indent="1"/>
    </xf>
    <xf numFmtId="14" fontId="8" fillId="4" borderId="28" xfId="0" applyNumberFormat="1" applyFont="1" applyFill="1" applyBorder="1" applyAlignment="1">
      <alignment horizontal="center" vertical="center"/>
    </xf>
    <xf numFmtId="165" fontId="8" fillId="4" borderId="29" xfId="0" applyNumberFormat="1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left" vertical="center" indent="1"/>
    </xf>
    <xf numFmtId="14" fontId="8" fillId="4" borderId="20" xfId="0" applyNumberFormat="1" applyFont="1" applyFill="1" applyBorder="1" applyAlignment="1">
      <alignment horizontal="center" vertical="center"/>
    </xf>
    <xf numFmtId="165" fontId="8" fillId="4" borderId="30" xfId="0" applyNumberFormat="1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165" fontId="8" fillId="5" borderId="25" xfId="0" applyNumberFormat="1" applyFont="1" applyFill="1" applyBorder="1" applyAlignment="1">
      <alignment horizontal="center" vertical="center"/>
    </xf>
    <xf numFmtId="165" fontId="8" fillId="5" borderId="14" xfId="0" applyNumberFormat="1" applyFont="1" applyFill="1" applyBorder="1" applyAlignment="1">
      <alignment horizontal="center" vertical="center"/>
    </xf>
    <xf numFmtId="165" fontId="8" fillId="5" borderId="15" xfId="0" applyNumberFormat="1" applyFont="1" applyFill="1" applyBorder="1" applyAlignment="1">
      <alignment horizontal="center" vertical="center"/>
    </xf>
    <xf numFmtId="165" fontId="8" fillId="5" borderId="18" xfId="0" applyNumberFormat="1" applyFont="1" applyFill="1" applyBorder="1" applyAlignment="1">
      <alignment horizontal="center" vertical="center"/>
    </xf>
    <xf numFmtId="0" fontId="13" fillId="8" borderId="0" xfId="0" applyFont="1" applyFill="1"/>
    <xf numFmtId="0" fontId="13" fillId="9" borderId="0" xfId="0" applyFont="1" applyFill="1"/>
    <xf numFmtId="0" fontId="14" fillId="8" borderId="7" xfId="0" applyFont="1" applyFill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/>
    <xf numFmtId="0" fontId="13" fillId="2" borderId="0" xfId="0" applyFont="1" applyFill="1"/>
    <xf numFmtId="0" fontId="13" fillId="10" borderId="0" xfId="0" applyFont="1" applyFill="1"/>
    <xf numFmtId="0" fontId="13" fillId="11" borderId="0" xfId="0" applyFont="1" applyFill="1"/>
    <xf numFmtId="166" fontId="14" fillId="2" borderId="11" xfId="0" applyNumberFormat="1" applyFont="1" applyFill="1" applyBorder="1" applyAlignment="1">
      <alignment horizontal="centerContinuous" vertical="center"/>
    </xf>
    <xf numFmtId="166" fontId="14" fillId="2" borderId="5" xfId="0" applyNumberFormat="1" applyFont="1" applyFill="1" applyBorder="1" applyAlignment="1">
      <alignment horizontal="centerContinuous" vertical="center"/>
    </xf>
    <xf numFmtId="0" fontId="12" fillId="2" borderId="10" xfId="0" applyFont="1" applyFill="1" applyBorder="1" applyAlignment="1">
      <alignment horizontal="centerContinuous"/>
    </xf>
    <xf numFmtId="0" fontId="12" fillId="2" borderId="9" xfId="0" applyFont="1" applyFill="1" applyBorder="1" applyAlignment="1">
      <alignment horizontal="centerContinuous"/>
    </xf>
    <xf numFmtId="0" fontId="15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Continuous"/>
    </xf>
    <xf numFmtId="166" fontId="14" fillId="10" borderId="4" xfId="0" applyNumberFormat="1" applyFont="1" applyFill="1" applyBorder="1" applyAlignment="1">
      <alignment horizontal="centerContinuous" vertical="center"/>
    </xf>
    <xf numFmtId="166" fontId="14" fillId="10" borderId="5" xfId="0" applyNumberFormat="1" applyFont="1" applyFill="1" applyBorder="1" applyAlignment="1">
      <alignment horizontal="centerContinuous" vertical="center"/>
    </xf>
    <xf numFmtId="0" fontId="12" fillId="10" borderId="8" xfId="0" applyFont="1" applyFill="1" applyBorder="1" applyAlignment="1">
      <alignment horizontal="centerContinuous"/>
    </xf>
    <xf numFmtId="0" fontId="12" fillId="10" borderId="9" xfId="0" applyFont="1" applyFill="1" applyBorder="1" applyAlignment="1">
      <alignment horizontal="centerContinuous"/>
    </xf>
    <xf numFmtId="0" fontId="15" fillId="10" borderId="6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166" fontId="14" fillId="8" borderId="11" xfId="0" applyNumberFormat="1" applyFont="1" applyFill="1" applyBorder="1" applyAlignment="1">
      <alignment horizontal="centerContinuous" vertical="center"/>
    </xf>
    <xf numFmtId="166" fontId="14" fillId="8" borderId="5" xfId="0" applyNumberFormat="1" applyFont="1" applyFill="1" applyBorder="1" applyAlignment="1">
      <alignment horizontal="centerContinuous" vertical="center"/>
    </xf>
    <xf numFmtId="0" fontId="12" fillId="8" borderId="10" xfId="0" applyFont="1" applyFill="1" applyBorder="1" applyAlignment="1">
      <alignment horizontal="centerContinuous"/>
    </xf>
    <xf numFmtId="0" fontId="12" fillId="8" borderId="9" xfId="0" applyFont="1" applyFill="1" applyBorder="1" applyAlignment="1">
      <alignment horizontal="centerContinuous"/>
    </xf>
    <xf numFmtId="0" fontId="15" fillId="8" borderId="6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Continuous"/>
    </xf>
    <xf numFmtId="166" fontId="14" fillId="9" borderId="4" xfId="0" applyNumberFormat="1" applyFont="1" applyFill="1" applyBorder="1" applyAlignment="1">
      <alignment horizontal="centerContinuous" vertical="center"/>
    </xf>
    <xf numFmtId="166" fontId="14" fillId="9" borderId="5" xfId="0" applyNumberFormat="1" applyFont="1" applyFill="1" applyBorder="1" applyAlignment="1">
      <alignment horizontal="centerContinuous" vertical="center"/>
    </xf>
    <xf numFmtId="0" fontId="12" fillId="9" borderId="8" xfId="0" applyFont="1" applyFill="1" applyBorder="1" applyAlignment="1">
      <alignment horizontal="centerContinuous"/>
    </xf>
    <xf numFmtId="0" fontId="12" fillId="9" borderId="9" xfId="0" applyFont="1" applyFill="1" applyBorder="1" applyAlignment="1">
      <alignment horizontal="centerContinuous"/>
    </xf>
    <xf numFmtId="0" fontId="15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166" fontId="14" fillId="11" borderId="5" xfId="0" applyNumberFormat="1" applyFont="1" applyFill="1" applyBorder="1" applyAlignment="1">
      <alignment horizontal="centerContinuous" vertical="center"/>
    </xf>
    <xf numFmtId="0" fontId="12" fillId="11" borderId="10" xfId="0" applyFont="1" applyFill="1" applyBorder="1" applyAlignment="1">
      <alignment horizontal="centerContinuous"/>
    </xf>
    <xf numFmtId="0" fontId="12" fillId="11" borderId="9" xfId="0" applyFont="1" applyFill="1" applyBorder="1" applyAlignment="1">
      <alignment horizontal="centerContinuous"/>
    </xf>
    <xf numFmtId="0" fontId="15" fillId="11" borderId="6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Continuous"/>
    </xf>
    <xf numFmtId="0" fontId="0" fillId="7" borderId="1" xfId="0" applyFill="1" applyBorder="1"/>
    <xf numFmtId="0" fontId="14" fillId="7" borderId="1" xfId="0" applyFont="1" applyFill="1" applyBorder="1"/>
    <xf numFmtId="0" fontId="16" fillId="7" borderId="1" xfId="0" applyFont="1" applyFill="1" applyBorder="1"/>
    <xf numFmtId="9" fontId="7" fillId="7" borderId="1" xfId="2" applyFont="1" applyFill="1" applyBorder="1" applyAlignment="1">
      <alignment horizontal="center"/>
    </xf>
    <xf numFmtId="0" fontId="0" fillId="2" borderId="1" xfId="0" applyFill="1" applyBorder="1"/>
    <xf numFmtId="0" fontId="14" fillId="2" borderId="1" xfId="0" applyFont="1" applyFill="1" applyBorder="1"/>
    <xf numFmtId="0" fontId="16" fillId="2" borderId="1" xfId="0" applyFont="1" applyFill="1" applyBorder="1"/>
    <xf numFmtId="9" fontId="7" fillId="2" borderId="1" xfId="2" applyFont="1" applyFill="1" applyBorder="1" applyAlignment="1">
      <alignment horizontal="center"/>
    </xf>
    <xf numFmtId="0" fontId="0" fillId="12" borderId="1" xfId="0" applyFill="1" applyBorder="1"/>
    <xf numFmtId="0" fontId="14" fillId="12" borderId="1" xfId="0" applyFont="1" applyFill="1" applyBorder="1"/>
    <xf numFmtId="0" fontId="16" fillId="12" borderId="1" xfId="0" applyFont="1" applyFill="1" applyBorder="1"/>
    <xf numFmtId="9" fontId="7" fillId="12" borderId="1" xfId="2" applyFont="1" applyFill="1" applyBorder="1" applyAlignment="1">
      <alignment horizontal="center"/>
    </xf>
    <xf numFmtId="0" fontId="0" fillId="13" borderId="1" xfId="0" applyFill="1" applyBorder="1"/>
    <xf numFmtId="0" fontId="14" fillId="13" borderId="1" xfId="0" applyFont="1" applyFill="1" applyBorder="1"/>
    <xf numFmtId="0" fontId="16" fillId="13" borderId="1" xfId="0" applyFont="1" applyFill="1" applyBorder="1"/>
    <xf numFmtId="9" fontId="7" fillId="13" borderId="1" xfId="2" applyFont="1" applyFill="1" applyBorder="1" applyAlignment="1">
      <alignment horizontal="center"/>
    </xf>
    <xf numFmtId="0" fontId="14" fillId="0" borderId="0" xfId="0" applyFont="1"/>
    <xf numFmtId="0" fontId="19" fillId="4" borderId="1" xfId="0" applyFont="1" applyFill="1" applyBorder="1" applyAlignment="1">
      <alignment horizontal="left" vertical="center" indent="1"/>
    </xf>
    <xf numFmtId="14" fontId="13" fillId="4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30" fillId="0" borderId="0" xfId="0" applyFont="1" applyAlignment="1">
      <alignment vertical="center"/>
    </xf>
    <xf numFmtId="0" fontId="0" fillId="0" borderId="0" xfId="0"/>
    <xf numFmtId="0" fontId="14" fillId="0" borderId="0" xfId="0" applyFont="1"/>
    <xf numFmtId="0" fontId="16" fillId="1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6" fillId="0" borderId="0" xfId="3"/>
    <xf numFmtId="0" fontId="6" fillId="0" borderId="0" xfId="3" applyAlignment="1">
      <alignment horizontal="left"/>
    </xf>
    <xf numFmtId="0" fontId="23" fillId="0" borderId="0" xfId="3" applyFont="1"/>
    <xf numFmtId="0" fontId="23" fillId="0" borderId="0" xfId="3" applyFont="1" applyAlignment="1">
      <alignment horizontal="left"/>
    </xf>
    <xf numFmtId="14" fontId="6" fillId="0" borderId="0" xfId="3" applyNumberFormat="1" applyAlignment="1">
      <alignment horizontal="right"/>
    </xf>
    <xf numFmtId="0" fontId="6" fillId="0" borderId="0" xfId="3" applyFont="1" applyAlignment="1">
      <alignment horizontal="left"/>
    </xf>
    <xf numFmtId="0" fontId="23" fillId="0" borderId="0" xfId="3" applyFont="1" applyAlignment="1">
      <alignment horizontal="right"/>
    </xf>
    <xf numFmtId="14" fontId="23" fillId="0" borderId="0" xfId="3" applyNumberFormat="1" applyFont="1" applyAlignment="1">
      <alignment horizontal="right"/>
    </xf>
    <xf numFmtId="0" fontId="31" fillId="0" borderId="0" xfId="3" applyFont="1"/>
    <xf numFmtId="0" fontId="31" fillId="0" borderId="0" xfId="3" applyFont="1" applyAlignment="1">
      <alignment horizontal="right"/>
    </xf>
    <xf numFmtId="14" fontId="6" fillId="0" borderId="0" xfId="3" applyNumberFormat="1" applyFont="1" applyAlignment="1">
      <alignment horizontal="right"/>
    </xf>
    <xf numFmtId="0" fontId="6" fillId="0" borderId="0" xfId="3" applyFont="1" applyAlignment="1">
      <alignment horizontal="right"/>
    </xf>
    <xf numFmtId="0" fontId="32" fillId="0" borderId="0" xfId="4"/>
    <xf numFmtId="167" fontId="35" fillId="0" borderId="0" xfId="8" applyFont="1" applyFill="1" applyAlignment="1" applyProtection="1"/>
    <xf numFmtId="167" fontId="40" fillId="0" borderId="0" xfId="8" applyFont="1" applyFill="1" applyAlignment="1" applyProtection="1"/>
    <xf numFmtId="167" fontId="38" fillId="16" borderId="33" xfId="8" applyFont="1" applyFill="1" applyBorder="1" applyAlignment="1" applyProtection="1">
      <alignment horizontal="left" vertical="center" indent="1"/>
    </xf>
    <xf numFmtId="169" fontId="38" fillId="16" borderId="33" xfId="8" applyNumberFormat="1" applyFont="1" applyFill="1" applyBorder="1" applyAlignment="1" applyProtection="1">
      <alignment horizontal="center" vertical="center"/>
    </xf>
    <xf numFmtId="167" fontId="38" fillId="17" borderId="33" xfId="8" applyFont="1" applyFill="1" applyBorder="1" applyAlignment="1" applyProtection="1">
      <alignment horizontal="left" vertical="center" indent="1"/>
    </xf>
    <xf numFmtId="169" fontId="38" fillId="17" borderId="33" xfId="8" applyNumberFormat="1" applyFont="1" applyFill="1" applyBorder="1" applyAlignment="1" applyProtection="1">
      <alignment horizontal="center" vertical="center"/>
    </xf>
    <xf numFmtId="167" fontId="38" fillId="17" borderId="32" xfId="8" applyFont="1" applyFill="1" applyBorder="1" applyAlignment="1" applyProtection="1">
      <alignment horizontal="left" vertical="center" indent="1"/>
    </xf>
    <xf numFmtId="169" fontId="38" fillId="17" borderId="32" xfId="8" applyNumberFormat="1" applyFont="1" applyFill="1" applyBorder="1" applyAlignment="1" applyProtection="1">
      <alignment horizontal="center" vertical="center"/>
    </xf>
    <xf numFmtId="167" fontId="39" fillId="0" borderId="0" xfId="8" applyFont="1" applyFill="1" applyAlignment="1" applyProtection="1"/>
    <xf numFmtId="167" fontId="38" fillId="16" borderId="32" xfId="8" applyFont="1" applyFill="1" applyBorder="1" applyAlignment="1" applyProtection="1">
      <alignment horizontal="left" vertical="center" indent="1"/>
    </xf>
    <xf numFmtId="169" fontId="38" fillId="16" borderId="32" xfId="8" applyNumberFormat="1" applyFont="1" applyFill="1" applyBorder="1" applyAlignment="1" applyProtection="1">
      <alignment horizontal="center" vertical="center"/>
    </xf>
    <xf numFmtId="167" fontId="35" fillId="18" borderId="0" xfId="8" applyFont="1" applyFill="1" applyAlignment="1" applyProtection="1"/>
    <xf numFmtId="167" fontId="38" fillId="19" borderId="32" xfId="8" applyFont="1" applyFill="1" applyBorder="1" applyAlignment="1" applyProtection="1">
      <alignment horizontal="left" vertical="center" indent="1"/>
    </xf>
    <xf numFmtId="169" fontId="38" fillId="19" borderId="32" xfId="8" applyNumberFormat="1" applyFont="1" applyFill="1" applyBorder="1" applyAlignment="1" applyProtection="1">
      <alignment horizontal="center" vertical="center"/>
    </xf>
    <xf numFmtId="0" fontId="42" fillId="20" borderId="34" xfId="0" applyFont="1" applyFill="1" applyBorder="1" applyAlignment="1">
      <alignment horizontal="centerContinuous" vertical="center" wrapText="1"/>
    </xf>
    <xf numFmtId="0" fontId="42" fillId="20" borderId="35" xfId="0" applyFont="1" applyFill="1" applyBorder="1" applyAlignment="1">
      <alignment horizontal="centerContinuous" vertical="center" wrapText="1"/>
    </xf>
    <xf numFmtId="0" fontId="42" fillId="20" borderId="36" xfId="0" applyFont="1" applyFill="1" applyBorder="1" applyAlignment="1">
      <alignment horizontal="centerContinuous" vertical="center" wrapText="1"/>
    </xf>
    <xf numFmtId="0" fontId="0" fillId="24" borderId="38" xfId="0" applyFill="1" applyBorder="1" applyAlignment="1">
      <alignment vertical="center" wrapText="1"/>
    </xf>
    <xf numFmtId="0" fontId="0" fillId="0" borderId="38" xfId="0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0" fillId="0" borderId="41" xfId="0" applyBorder="1" applyAlignment="1">
      <alignment vertical="center" wrapText="1"/>
    </xf>
    <xf numFmtId="0" fontId="0" fillId="24" borderId="41" xfId="0" applyFill="1" applyBorder="1" applyAlignment="1">
      <alignment vertical="center" wrapText="1"/>
    </xf>
    <xf numFmtId="0" fontId="41" fillId="23" borderId="43" xfId="0" applyFont="1" applyFill="1" applyBorder="1" applyAlignment="1">
      <alignment horizontal="center" vertical="center" wrapText="1"/>
    </xf>
    <xf numFmtId="0" fontId="41" fillId="23" borderId="44" xfId="0" applyFont="1" applyFill="1" applyBorder="1" applyAlignment="1">
      <alignment horizontal="centerContinuous" vertical="center" wrapText="1"/>
    </xf>
    <xf numFmtId="0" fontId="41" fillId="24" borderId="44" xfId="0" applyFont="1" applyFill="1" applyBorder="1" applyAlignment="1">
      <alignment vertical="center" wrapText="1"/>
    </xf>
    <xf numFmtId="0" fontId="41" fillId="23" borderId="45" xfId="0" applyFont="1" applyFill="1" applyBorder="1" applyAlignment="1">
      <alignment horizontal="centerContinuous" vertical="center" wrapText="1"/>
    </xf>
    <xf numFmtId="0" fontId="0" fillId="0" borderId="47" xfId="0" applyBorder="1" applyAlignment="1">
      <alignment horizontal="left" vertical="center" wrapText="1"/>
    </xf>
    <xf numFmtId="0" fontId="0" fillId="0" borderId="47" xfId="0" applyBorder="1" applyAlignment="1">
      <alignment vertical="center" wrapText="1"/>
    </xf>
    <xf numFmtId="0" fontId="0" fillId="24" borderId="47" xfId="0" applyFill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22" borderId="35" xfId="0" applyFill="1" applyBorder="1" applyAlignment="1">
      <alignment horizontal="left" vertical="center" wrapText="1"/>
    </xf>
    <xf numFmtId="0" fontId="0" fillId="22" borderId="35" xfId="0" applyFill="1" applyBorder="1" applyAlignment="1">
      <alignment vertical="center" wrapText="1"/>
    </xf>
    <xf numFmtId="0" fontId="0" fillId="24" borderId="35" xfId="0" applyFill="1" applyBorder="1" applyAlignment="1">
      <alignment vertical="center" wrapText="1"/>
    </xf>
    <xf numFmtId="0" fontId="0" fillId="22" borderId="36" xfId="0" applyFill="1" applyBorder="1" applyAlignment="1">
      <alignment vertical="center" wrapText="1"/>
    </xf>
    <xf numFmtId="0" fontId="0" fillId="22" borderId="41" xfId="0" applyFill="1" applyBorder="1" applyAlignment="1">
      <alignment horizontal="left" vertical="center" wrapText="1"/>
    </xf>
    <xf numFmtId="0" fontId="0" fillId="22" borderId="41" xfId="0" applyFill="1" applyBorder="1" applyAlignment="1">
      <alignment vertical="center" wrapText="1"/>
    </xf>
    <xf numFmtId="0" fontId="0" fillId="22" borderId="42" xfId="0" applyFill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35" xfId="0" applyBorder="1" applyAlignment="1">
      <alignment horizontal="left"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3" fillId="0" borderId="0" xfId="14"/>
    <xf numFmtId="0" fontId="3" fillId="0" borderId="0" xfId="14" applyAlignment="1">
      <alignment horizontal="left"/>
    </xf>
    <xf numFmtId="0" fontId="23" fillId="0" borderId="0" xfId="14" applyFont="1"/>
    <xf numFmtId="0" fontId="23" fillId="0" borderId="0" xfId="14" applyFont="1" applyAlignment="1">
      <alignment horizontal="left"/>
    </xf>
    <xf numFmtId="14" fontId="3" fillId="0" borderId="0" xfId="14" applyNumberFormat="1" applyAlignment="1">
      <alignment horizontal="right"/>
    </xf>
    <xf numFmtId="0" fontId="3" fillId="0" borderId="0" xfId="14" applyFont="1" applyAlignment="1">
      <alignment horizontal="left"/>
    </xf>
    <xf numFmtId="0" fontId="23" fillId="0" borderId="0" xfId="14" applyFont="1" applyAlignment="1">
      <alignment horizontal="right"/>
    </xf>
    <xf numFmtId="14" fontId="23" fillId="0" borderId="0" xfId="14" applyNumberFormat="1" applyFont="1" applyAlignment="1">
      <alignment horizontal="right"/>
    </xf>
    <xf numFmtId="0" fontId="31" fillId="0" borderId="0" xfId="14" applyFont="1"/>
    <xf numFmtId="0" fontId="31" fillId="0" borderId="0" xfId="14" applyFont="1" applyAlignment="1">
      <alignment horizontal="right"/>
    </xf>
    <xf numFmtId="14" fontId="3" fillId="0" borderId="0" xfId="14" applyNumberFormat="1" applyFont="1" applyAlignment="1">
      <alignment horizontal="right"/>
    </xf>
    <xf numFmtId="0" fontId="3" fillId="0" borderId="0" xfId="14" applyFont="1" applyAlignment="1">
      <alignment horizontal="right"/>
    </xf>
    <xf numFmtId="0" fontId="45" fillId="0" borderId="0" xfId="0" applyFont="1"/>
    <xf numFmtId="0" fontId="45" fillId="0" borderId="0" xfId="0" applyFont="1" applyAlignment="1">
      <alignment vertical="center" wrapText="1"/>
    </xf>
    <xf numFmtId="0" fontId="28" fillId="0" borderId="38" xfId="3" applyFont="1" applyBorder="1" applyAlignment="1">
      <alignment horizontal="center"/>
    </xf>
    <xf numFmtId="0" fontId="46" fillId="0" borderId="38" xfId="0" applyFont="1" applyBorder="1" applyAlignment="1">
      <alignment vertical="center" wrapText="1"/>
    </xf>
    <xf numFmtId="0" fontId="47" fillId="0" borderId="38" xfId="0" applyFont="1" applyBorder="1"/>
    <xf numFmtId="0" fontId="0" fillId="0" borderId="38" xfId="0" applyBorder="1"/>
    <xf numFmtId="0" fontId="16" fillId="21" borderId="38" xfId="0" applyFont="1" applyFill="1" applyBorder="1" applyAlignment="1">
      <alignment horizontal="left" vertical="center" indent="1"/>
    </xf>
    <xf numFmtId="14" fontId="16" fillId="21" borderId="38" xfId="0" applyNumberFormat="1" applyFont="1" applyFill="1" applyBorder="1" applyAlignment="1">
      <alignment horizontal="center" vertical="center"/>
    </xf>
    <xf numFmtId="0" fontId="0" fillId="21" borderId="38" xfId="0" applyFill="1" applyBorder="1"/>
    <xf numFmtId="0" fontId="26" fillId="21" borderId="38" xfId="0" applyFont="1" applyFill="1" applyBorder="1" applyAlignment="1">
      <alignment horizontal="left" vertical="center" indent="1"/>
    </xf>
    <xf numFmtId="14" fontId="26" fillId="21" borderId="38" xfId="0" applyNumberFormat="1" applyFont="1" applyFill="1" applyBorder="1" applyAlignment="1">
      <alignment horizontal="center" vertical="center"/>
    </xf>
    <xf numFmtId="0" fontId="0" fillId="21" borderId="38" xfId="0" applyFill="1" applyBorder="1" applyAlignment="1"/>
    <xf numFmtId="0" fontId="3" fillId="0" borderId="38" xfId="14" applyBorder="1"/>
    <xf numFmtId="14" fontId="3" fillId="0" borderId="38" xfId="14" applyNumberFormat="1" applyBorder="1" applyAlignment="1">
      <alignment horizontal="right"/>
    </xf>
    <xf numFmtId="0" fontId="3" fillId="0" borderId="38" xfId="14" applyFont="1" applyBorder="1" applyAlignment="1">
      <alignment horizontal="left"/>
    </xf>
    <xf numFmtId="14" fontId="3" fillId="0" borderId="38" xfId="14" applyNumberFormat="1" applyFont="1" applyBorder="1" applyAlignment="1">
      <alignment horizontal="right"/>
    </xf>
    <xf numFmtId="0" fontId="3" fillId="25" borderId="38" xfId="14" applyFill="1" applyBorder="1" applyAlignment="1">
      <alignment horizontal="left"/>
    </xf>
    <xf numFmtId="0" fontId="3" fillId="25" borderId="38" xfId="14" applyFont="1" applyFill="1" applyBorder="1" applyAlignment="1">
      <alignment horizontal="left"/>
    </xf>
    <xf numFmtId="14" fontId="3" fillId="25" borderId="38" xfId="14" applyNumberFormat="1" applyFont="1" applyFill="1" applyBorder="1" applyAlignment="1">
      <alignment horizontal="right"/>
    </xf>
    <xf numFmtId="167" fontId="40" fillId="17" borderId="38" xfId="8" applyFont="1" applyFill="1" applyBorder="1" applyAlignment="1" applyProtection="1">
      <alignment horizontal="left" vertical="center" indent="1"/>
    </xf>
    <xf numFmtId="169" fontId="40" fillId="17" borderId="38" xfId="8" applyNumberFormat="1" applyFont="1" applyFill="1" applyBorder="1" applyAlignment="1" applyProtection="1">
      <alignment horizontal="center" vertical="center"/>
    </xf>
    <xf numFmtId="167" fontId="40" fillId="16" borderId="38" xfId="8" applyFont="1" applyFill="1" applyBorder="1" applyAlignment="1" applyProtection="1">
      <alignment horizontal="left" vertical="center" indent="1"/>
    </xf>
    <xf numFmtId="169" fontId="40" fillId="16" borderId="38" xfId="8" applyNumberFormat="1" applyFont="1" applyFill="1" applyBorder="1" applyAlignment="1" applyProtection="1">
      <alignment horizontal="center" vertical="center"/>
    </xf>
    <xf numFmtId="0" fontId="16" fillId="0" borderId="38" xfId="0" applyFont="1" applyBorder="1" applyAlignment="1">
      <alignment horizontal="center"/>
    </xf>
    <xf numFmtId="14" fontId="16" fillId="0" borderId="38" xfId="0" applyNumberFormat="1" applyFont="1" applyBorder="1" applyAlignment="1">
      <alignment horizontal="center"/>
    </xf>
    <xf numFmtId="0" fontId="6" fillId="0" borderId="38" xfId="3" applyFill="1" applyBorder="1" applyAlignment="1">
      <alignment horizontal="center"/>
    </xf>
    <xf numFmtId="0" fontId="5" fillId="0" borderId="38" xfId="3" applyFont="1" applyBorder="1" applyAlignment="1">
      <alignment horizontal="center"/>
    </xf>
    <xf numFmtId="0" fontId="30" fillId="0" borderId="38" xfId="0" applyFont="1" applyBorder="1" applyAlignment="1">
      <alignment vertical="center"/>
    </xf>
    <xf numFmtId="0" fontId="6" fillId="0" borderId="38" xfId="3" applyBorder="1" applyAlignment="1">
      <alignment horizontal="center"/>
    </xf>
    <xf numFmtId="0" fontId="0" fillId="0" borderId="38" xfId="0" applyBorder="1" applyAlignment="1">
      <alignment horizontal="left"/>
    </xf>
    <xf numFmtId="0" fontId="2" fillId="0" borderId="38" xfId="3" applyFont="1" applyBorder="1" applyAlignment="1">
      <alignment horizontal="center"/>
    </xf>
    <xf numFmtId="167" fontId="32" fillId="16" borderId="38" xfId="8" applyFont="1" applyFill="1" applyBorder="1" applyAlignment="1" applyProtection="1">
      <alignment horizontal="left" vertical="center" indent="1"/>
    </xf>
    <xf numFmtId="169" fontId="32" fillId="16" borderId="38" xfId="8" applyNumberFormat="1" applyFont="1" applyFill="1" applyBorder="1" applyAlignment="1" applyProtection="1">
      <alignment horizontal="center" vertical="center"/>
    </xf>
    <xf numFmtId="167" fontId="32" fillId="17" borderId="38" xfId="8" applyFont="1" applyFill="1" applyBorder="1" applyAlignment="1" applyProtection="1">
      <alignment horizontal="left" vertical="center" indent="1"/>
    </xf>
    <xf numFmtId="169" fontId="32" fillId="17" borderId="38" xfId="8" applyNumberFormat="1" applyFont="1" applyFill="1" applyBorder="1" applyAlignment="1" applyProtection="1">
      <alignment horizontal="center" vertical="center"/>
    </xf>
    <xf numFmtId="0" fontId="27" fillId="14" borderId="38" xfId="3" applyFont="1" applyFill="1" applyBorder="1" applyAlignment="1">
      <alignment horizontal="center"/>
    </xf>
    <xf numFmtId="0" fontId="16" fillId="14" borderId="38" xfId="0" applyFont="1" applyFill="1" applyBorder="1" applyAlignment="1">
      <alignment horizontal="left" vertical="center" indent="1"/>
    </xf>
    <xf numFmtId="14" fontId="16" fillId="14" borderId="38" xfId="0" applyNumberFormat="1" applyFont="1" applyFill="1" applyBorder="1" applyAlignment="1">
      <alignment horizontal="center" vertical="center"/>
    </xf>
    <xf numFmtId="0" fontId="29" fillId="14" borderId="38" xfId="0" applyFont="1" applyFill="1" applyBorder="1" applyAlignment="1">
      <alignment horizontal="left" vertical="center" indent="1"/>
    </xf>
    <xf numFmtId="14" fontId="29" fillId="14" borderId="38" xfId="0" applyNumberFormat="1" applyFont="1" applyFill="1" applyBorder="1" applyAlignment="1">
      <alignment horizontal="center" vertical="center"/>
    </xf>
    <xf numFmtId="0" fontId="26" fillId="14" borderId="38" xfId="0" applyFont="1" applyFill="1" applyBorder="1" applyAlignment="1">
      <alignment horizontal="left" vertical="center" indent="1"/>
    </xf>
    <xf numFmtId="14" fontId="26" fillId="14" borderId="38" xfId="0" applyNumberFormat="1" applyFont="1" applyFill="1" applyBorder="1" applyAlignment="1">
      <alignment horizontal="center" vertical="center"/>
    </xf>
    <xf numFmtId="0" fontId="4" fillId="0" borderId="38" xfId="3" applyFont="1" applyBorder="1" applyAlignment="1">
      <alignment horizontal="center"/>
    </xf>
    <xf numFmtId="0" fontId="48" fillId="0" borderId="38" xfId="3" applyFont="1" applyBorder="1" applyAlignment="1">
      <alignment horizontal="center"/>
    </xf>
    <xf numFmtId="0" fontId="49" fillId="0" borderId="38" xfId="0" applyFont="1" applyBorder="1" applyAlignment="1">
      <alignment vertical="center" wrapText="1"/>
    </xf>
    <xf numFmtId="0" fontId="50" fillId="0" borderId="38" xfId="0" applyFont="1" applyBorder="1"/>
    <xf numFmtId="0" fontId="51" fillId="0" borderId="38" xfId="14" applyFont="1" applyBorder="1"/>
    <xf numFmtId="14" fontId="51" fillId="0" borderId="38" xfId="14" applyNumberFormat="1" applyFont="1" applyBorder="1" applyAlignment="1">
      <alignment horizontal="right"/>
    </xf>
    <xf numFmtId="0" fontId="51" fillId="25" borderId="38" xfId="14" applyFont="1" applyFill="1" applyBorder="1" applyAlignment="1">
      <alignment horizontal="left"/>
    </xf>
    <xf numFmtId="14" fontId="51" fillId="25" borderId="38" xfId="14" applyNumberFormat="1" applyFont="1" applyFill="1" applyBorder="1" applyAlignment="1">
      <alignment horizontal="right"/>
    </xf>
    <xf numFmtId="0" fontId="1" fillId="0" borderId="38" xfId="14" applyFont="1" applyBorder="1"/>
    <xf numFmtId="14" fontId="1" fillId="0" borderId="38" xfId="14" applyNumberFormat="1" applyFont="1" applyBorder="1" applyAlignment="1">
      <alignment horizontal="right"/>
    </xf>
    <xf numFmtId="0" fontId="52" fillId="14" borderId="38" xfId="0" applyFont="1" applyFill="1" applyBorder="1" applyAlignment="1">
      <alignment horizontal="left" vertical="center" indent="1"/>
    </xf>
    <xf numFmtId="14" fontId="52" fillId="14" borderId="38" xfId="0" applyNumberFormat="1" applyFont="1" applyFill="1" applyBorder="1" applyAlignment="1">
      <alignment horizontal="center" vertical="center"/>
    </xf>
    <xf numFmtId="0" fontId="0" fillId="0" borderId="1" xfId="0" applyBorder="1"/>
    <xf numFmtId="0" fontId="28" fillId="26" borderId="1" xfId="3" applyFont="1" applyFill="1" applyBorder="1" applyAlignment="1">
      <alignment horizontal="center"/>
    </xf>
    <xf numFmtId="0" fontId="0" fillId="26" borderId="1" xfId="0" applyFill="1" applyBorder="1"/>
    <xf numFmtId="0" fontId="28" fillId="27" borderId="1" xfId="3" applyFont="1" applyFill="1" applyBorder="1" applyAlignment="1">
      <alignment horizontal="center"/>
    </xf>
    <xf numFmtId="0" fontId="0" fillId="27" borderId="1" xfId="0" applyFill="1" applyBorder="1"/>
    <xf numFmtId="0" fontId="0" fillId="26" borderId="1" xfId="0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centerContinuous" vertical="center" wrapText="1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1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23" fillId="0" borderId="0" xfId="3" applyFont="1" applyAlignment="1">
      <alignment horizontal="center"/>
    </xf>
    <xf numFmtId="0" fontId="23" fillId="0" borderId="0" xfId="14" applyFont="1" applyAlignment="1">
      <alignment horizontal="center"/>
    </xf>
    <xf numFmtId="0" fontId="24" fillId="0" borderId="4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43" fillId="22" borderId="34" xfId="0" applyFont="1" applyFill="1" applyBorder="1" applyAlignment="1">
      <alignment horizontal="center" vertical="center" wrapText="1"/>
    </xf>
    <xf numFmtId="0" fontId="43" fillId="22" borderId="40" xfId="0" applyFont="1" applyFill="1" applyBorder="1" applyAlignment="1">
      <alignment horizontal="center" vertical="center" wrapText="1"/>
    </xf>
    <xf numFmtId="0" fontId="24" fillId="22" borderId="49" xfId="0" applyFont="1" applyFill="1" applyBorder="1" applyAlignment="1">
      <alignment horizontal="center" vertical="center" wrapText="1"/>
    </xf>
    <xf numFmtId="0" fontId="24" fillId="22" borderId="50" xfId="0" applyFont="1" applyFill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4" fillId="22" borderId="34" xfId="0" applyFont="1" applyFill="1" applyBorder="1" applyAlignment="1">
      <alignment horizontal="center" vertical="center" wrapText="1"/>
    </xf>
    <xf numFmtId="0" fontId="44" fillId="22" borderId="40" xfId="0" applyFont="1" applyFill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</cellXfs>
  <cellStyles count="15">
    <cellStyle name="cf1" xfId="5"/>
    <cellStyle name="ConditionalStyle_1" xfId="6"/>
    <cellStyle name="Excel Built-in Hyperlink" xfId="7"/>
    <cellStyle name="Excel Built-in Normal" xfId="8"/>
    <cellStyle name="Excel Built-in Percent" xfId="9"/>
    <cellStyle name="Heading" xfId="10"/>
    <cellStyle name="Heading1" xfId="11"/>
    <cellStyle name="Hypertextový odkaz" xfId="1" builtinId="8"/>
    <cellStyle name="Normální" xfId="0" builtinId="0"/>
    <cellStyle name="Normální 2" xfId="3"/>
    <cellStyle name="Normální 3" xfId="4"/>
    <cellStyle name="Normální 4" xfId="14"/>
    <cellStyle name="Procenta" xfId="2" builtinId="5"/>
    <cellStyle name="Result" xfId="12"/>
    <cellStyle name="Result2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7C80"/>
      <color rgb="FFFFFF99"/>
      <color rgb="FFC15B07"/>
      <color rgb="FFCA60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houdkova@seznam.cz" TargetMode="External"/><Relationship Id="rId18" Type="http://schemas.openxmlformats.org/officeDocument/2006/relationships/hyperlink" Target="mailto:kacavlas@centrum.cz" TargetMode="External"/><Relationship Id="rId26" Type="http://schemas.openxmlformats.org/officeDocument/2006/relationships/hyperlink" Target="mailto:sintala@seznam.cz" TargetMode="External"/><Relationship Id="rId3" Type="http://schemas.openxmlformats.org/officeDocument/2006/relationships/hyperlink" Target="mailto:sona.fabianova@gmail.com" TargetMode="External"/><Relationship Id="rId21" Type="http://schemas.openxmlformats.org/officeDocument/2006/relationships/hyperlink" Target="mailto:husakovalucie@seznam.cz" TargetMode="External"/><Relationship Id="rId34" Type="http://schemas.openxmlformats.org/officeDocument/2006/relationships/hyperlink" Target="mailto:tulach.petr@seznam.cz" TargetMode="External"/><Relationship Id="rId7" Type="http://schemas.openxmlformats.org/officeDocument/2006/relationships/hyperlink" Target="mailto:helena.fanfrlikova@centrum.cz" TargetMode="External"/><Relationship Id="rId12" Type="http://schemas.openxmlformats.org/officeDocument/2006/relationships/hyperlink" Target="mailto:mhorakova@centrum.cz" TargetMode="External"/><Relationship Id="rId17" Type="http://schemas.openxmlformats.org/officeDocument/2006/relationships/hyperlink" Target="mailto:laskin@centrum.cz" TargetMode="External"/><Relationship Id="rId25" Type="http://schemas.openxmlformats.org/officeDocument/2006/relationships/hyperlink" Target="mailto:pavla.sintalova@volny.cz" TargetMode="External"/><Relationship Id="rId33" Type="http://schemas.openxmlformats.org/officeDocument/2006/relationships/hyperlink" Target="mailto:jannina7@seznam.cz" TargetMode="External"/><Relationship Id="rId2" Type="http://schemas.openxmlformats.org/officeDocument/2006/relationships/hyperlink" Target="mailto:lubomir.kysela@gmail.com" TargetMode="External"/><Relationship Id="rId16" Type="http://schemas.openxmlformats.org/officeDocument/2006/relationships/hyperlink" Target="mailto:michaelka.novakova@seznam.cz" TargetMode="External"/><Relationship Id="rId20" Type="http://schemas.openxmlformats.org/officeDocument/2006/relationships/hyperlink" Target="mailto:ondrej.petrasek@seznam.cz" TargetMode="External"/><Relationship Id="rId29" Type="http://schemas.openxmlformats.org/officeDocument/2006/relationships/hyperlink" Target="mailto:ondrejambroz@seznam.cz" TargetMode="External"/><Relationship Id="rId1" Type="http://schemas.openxmlformats.org/officeDocument/2006/relationships/hyperlink" Target="mailto:chmatalova.r@seznam.cz" TargetMode="External"/><Relationship Id="rId6" Type="http://schemas.openxmlformats.org/officeDocument/2006/relationships/hyperlink" Target="mailto:helena.fanfrlikova@centrum.cz" TargetMode="External"/><Relationship Id="rId11" Type="http://schemas.openxmlformats.org/officeDocument/2006/relationships/hyperlink" Target="mailto:megvinet@mavel.cz" TargetMode="External"/><Relationship Id="rId24" Type="http://schemas.openxmlformats.org/officeDocument/2006/relationships/hyperlink" Target="mailto:sintala@seznam.cz" TargetMode="External"/><Relationship Id="rId32" Type="http://schemas.openxmlformats.org/officeDocument/2006/relationships/hyperlink" Target="mailto:sona.vykoukova@centrum.cz" TargetMode="External"/><Relationship Id="rId5" Type="http://schemas.openxmlformats.org/officeDocument/2006/relationships/hyperlink" Target="mailto:dusan.houdek@seznam.cz" TargetMode="External"/><Relationship Id="rId15" Type="http://schemas.openxmlformats.org/officeDocument/2006/relationships/hyperlink" Target="mailto:petra.hruskova@seznam.cz" TargetMode="External"/><Relationship Id="rId23" Type="http://schemas.openxmlformats.org/officeDocument/2006/relationships/hyperlink" Target="mailto:jana_neumannova@seznam.cz" TargetMode="External"/><Relationship Id="rId28" Type="http://schemas.openxmlformats.org/officeDocument/2006/relationships/hyperlink" Target="mailto:khedvika@seznam.cz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alan.megvinet@volny.cz" TargetMode="External"/><Relationship Id="rId19" Type="http://schemas.openxmlformats.org/officeDocument/2006/relationships/hyperlink" Target="mailto:andjel@seznam.cz" TargetMode="External"/><Relationship Id="rId31" Type="http://schemas.openxmlformats.org/officeDocument/2006/relationships/hyperlink" Target="mailto:ajankaa@centrum.cz" TargetMode="External"/><Relationship Id="rId4" Type="http://schemas.openxmlformats.org/officeDocument/2006/relationships/hyperlink" Target="mailto:michavl@seznam.cz" TargetMode="External"/><Relationship Id="rId9" Type="http://schemas.openxmlformats.org/officeDocument/2006/relationships/hyperlink" Target="mailto:misak.cz@gmail.com" TargetMode="External"/><Relationship Id="rId14" Type="http://schemas.openxmlformats.org/officeDocument/2006/relationships/hyperlink" Target="mailto:1michal.hruska@seznam.cz" TargetMode="External"/><Relationship Id="rId22" Type="http://schemas.openxmlformats.org/officeDocument/2006/relationships/hyperlink" Target="mailto:kaplanova.petra@centrum.cz" TargetMode="External"/><Relationship Id="rId27" Type="http://schemas.openxmlformats.org/officeDocument/2006/relationships/hyperlink" Target="mailto:pavla.sintalova@volny.cz" TargetMode="External"/><Relationship Id="rId30" Type="http://schemas.openxmlformats.org/officeDocument/2006/relationships/hyperlink" Target="mailto:ajankaa@centrum.cz" TargetMode="External"/><Relationship Id="rId35" Type="http://schemas.openxmlformats.org/officeDocument/2006/relationships/hyperlink" Target="mailto:lucielk@seznam.cz" TargetMode="External"/><Relationship Id="rId8" Type="http://schemas.openxmlformats.org/officeDocument/2006/relationships/hyperlink" Target="mailto:lenka@misak.cz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zoomScaleNormal="100" workbookViewId="0">
      <selection activeCell="V1" sqref="V1:W1048576"/>
    </sheetView>
  </sheetViews>
  <sheetFormatPr defaultRowHeight="12.75" outlineLevelCol="1" x14ac:dyDescent="0.2"/>
  <cols>
    <col min="1" max="1" width="4.42578125" bestFit="1" customWidth="1"/>
    <col min="2" max="2" width="25" customWidth="1"/>
    <col min="3" max="3" width="17.140625" bestFit="1" customWidth="1"/>
    <col min="4" max="4" width="19.85546875" bestFit="1" customWidth="1"/>
    <col min="5" max="5" width="9.28515625" bestFit="1" customWidth="1"/>
    <col min="6" max="6" width="4.7109375" bestFit="1" customWidth="1"/>
    <col min="7" max="7" width="29" hidden="1" customWidth="1" outlineLevel="1"/>
    <col min="8" max="8" width="28.28515625" hidden="1" customWidth="1" outlineLevel="1"/>
    <col min="9" max="10" width="22.85546875" hidden="1" customWidth="1" outlineLevel="1"/>
    <col min="11" max="11" width="14.140625" bestFit="1" customWidth="1" collapsed="1"/>
    <col min="12" max="12" width="1.7109375" customWidth="1"/>
    <col min="13" max="13" width="5.7109375" customWidth="1"/>
    <col min="14" max="14" width="1.7109375" customWidth="1"/>
    <col min="15" max="15" width="5.7109375" customWidth="1"/>
    <col min="16" max="16" width="1.7109375" customWidth="1"/>
    <col min="17" max="17" width="5.7109375" customWidth="1"/>
    <col min="18" max="18" width="1.7109375" customWidth="1"/>
    <col min="19" max="19" width="5.7109375" customWidth="1"/>
    <col min="20" max="20" width="1.7109375" customWidth="1"/>
    <col min="21" max="21" width="5.7109375" customWidth="1"/>
  </cols>
  <sheetData>
    <row r="1" spans="1:21" ht="16.5" customHeight="1" thickBot="1" x14ac:dyDescent="0.25">
      <c r="L1" s="24" t="s">
        <v>123</v>
      </c>
      <c r="M1" s="13"/>
      <c r="N1" s="13"/>
      <c r="O1" s="13"/>
      <c r="P1" s="13"/>
      <c r="Q1" s="13"/>
      <c r="R1" s="13"/>
      <c r="S1" s="13"/>
      <c r="T1" s="13"/>
      <c r="U1" s="13"/>
    </row>
    <row r="2" spans="1:21" ht="13.5" customHeight="1" thickBot="1" x14ac:dyDescent="0.25">
      <c r="L2" s="76">
        <v>39630</v>
      </c>
      <c r="M2" s="77"/>
      <c r="N2" s="83">
        <v>39264</v>
      </c>
      <c r="O2" s="84"/>
      <c r="P2" s="89">
        <v>38899</v>
      </c>
      <c r="Q2" s="90"/>
      <c r="R2" s="95">
        <v>38534</v>
      </c>
      <c r="S2" s="96"/>
      <c r="T2" s="101">
        <v>38169</v>
      </c>
      <c r="U2" s="101"/>
    </row>
    <row r="3" spans="1:21" ht="16.5" thickBot="1" x14ac:dyDescent="0.3">
      <c r="L3" s="78">
        <f>SUM(M4:M32)</f>
        <v>5</v>
      </c>
      <c r="M3" s="79"/>
      <c r="N3" s="85">
        <f>SUM(O4:O32)</f>
        <v>8</v>
      </c>
      <c r="O3" s="86"/>
      <c r="P3" s="91">
        <f>SUM(Q4:Q32)</f>
        <v>7</v>
      </c>
      <c r="Q3" s="92"/>
      <c r="R3" s="97">
        <f>SUM(S4:S32)</f>
        <v>5</v>
      </c>
      <c r="S3" s="98"/>
      <c r="T3" s="102">
        <f>SUM(U4:U32)</f>
        <v>3</v>
      </c>
      <c r="U3" s="103"/>
    </row>
    <row r="4" spans="1:21" ht="15.75" thickBot="1" x14ac:dyDescent="0.25">
      <c r="A4" s="60" t="s">
        <v>0</v>
      </c>
      <c r="B4" s="61" t="s">
        <v>2</v>
      </c>
      <c r="C4" s="61" t="s">
        <v>1</v>
      </c>
      <c r="D4" s="61" t="s">
        <v>3</v>
      </c>
      <c r="E4" s="62" t="s">
        <v>20</v>
      </c>
      <c r="F4" s="25" t="s">
        <v>45</v>
      </c>
      <c r="G4" s="1" t="s">
        <v>4</v>
      </c>
      <c r="H4" s="1" t="s">
        <v>6</v>
      </c>
      <c r="I4" s="1" t="s">
        <v>5</v>
      </c>
      <c r="J4" s="49" t="s">
        <v>7</v>
      </c>
      <c r="K4" s="63" t="s">
        <v>54</v>
      </c>
      <c r="L4" s="80"/>
      <c r="M4" s="81"/>
      <c r="N4" s="87"/>
      <c r="O4" s="88"/>
      <c r="P4" s="93"/>
      <c r="Q4" s="70"/>
      <c r="R4" s="99"/>
      <c r="S4" s="100"/>
      <c r="T4" s="104"/>
      <c r="U4" s="105"/>
    </row>
    <row r="5" spans="1:21" ht="24" thickBot="1" x14ac:dyDescent="0.25">
      <c r="A5" s="51">
        <v>1</v>
      </c>
      <c r="B5" s="52" t="s">
        <v>77</v>
      </c>
      <c r="C5" s="52" t="s">
        <v>78</v>
      </c>
      <c r="D5" s="53">
        <v>39933</v>
      </c>
      <c r="E5" s="54">
        <f t="shared" ref="E5:E33" ca="1" si="0">((YEAR(TODAY())-YEAR(D5))*12+(MONTH(TODAY())-MONTH(D5)))/12</f>
        <v>7.583333333333333</v>
      </c>
      <c r="F5" s="26">
        <v>2</v>
      </c>
      <c r="G5" s="4" t="s">
        <v>95</v>
      </c>
      <c r="H5" s="4"/>
      <c r="I5" s="5">
        <v>777316103</v>
      </c>
      <c r="J5" s="11">
        <v>601291425</v>
      </c>
      <c r="K5" s="55" t="s">
        <v>68</v>
      </c>
      <c r="L5" s="80">
        <f>IF(D5&gt;L$2,1,0)</f>
        <v>1</v>
      </c>
      <c r="M5" s="81">
        <f>1*L5</f>
        <v>1</v>
      </c>
      <c r="N5" s="87">
        <f>IF(D5&gt;N$2,1,0)</f>
        <v>1</v>
      </c>
      <c r="O5" s="88">
        <f>1*(N5-L5)</f>
        <v>0</v>
      </c>
      <c r="P5" s="93">
        <f>IF(D5&gt;P$2,1,0)</f>
        <v>1</v>
      </c>
      <c r="Q5" s="70">
        <f>1*(P5-N5)</f>
        <v>0</v>
      </c>
      <c r="R5" s="99">
        <f>IF(D5&gt;R$2,1,0)</f>
        <v>1</v>
      </c>
      <c r="S5" s="100">
        <f>1*(R5-P5)</f>
        <v>0</v>
      </c>
      <c r="T5" s="104">
        <f>IF(D5&gt;T$2,1,0)</f>
        <v>1</v>
      </c>
      <c r="U5" s="105">
        <f>1*(T5-R5)</f>
        <v>0</v>
      </c>
    </row>
    <row r="6" spans="1:21" ht="24" thickBot="1" x14ac:dyDescent="0.25">
      <c r="A6" s="33">
        <v>2</v>
      </c>
      <c r="B6" s="42" t="s">
        <v>87</v>
      </c>
      <c r="C6" s="42" t="s">
        <v>88</v>
      </c>
      <c r="D6" s="43">
        <v>39784</v>
      </c>
      <c r="E6" s="64">
        <f t="shared" ca="1" si="0"/>
        <v>7.916666666666667</v>
      </c>
      <c r="F6" s="50">
        <v>1</v>
      </c>
      <c r="G6" s="10" t="s">
        <v>89</v>
      </c>
      <c r="H6" s="7"/>
      <c r="I6" s="8">
        <v>777102836</v>
      </c>
      <c r="J6" s="12"/>
      <c r="K6" s="34" t="s">
        <v>67</v>
      </c>
      <c r="L6" s="80">
        <f t="shared" ref="L6:L32" si="1">IF(D6&gt;L$2,1,0)</f>
        <v>1</v>
      </c>
      <c r="M6" s="81">
        <f t="shared" ref="M6:M33" si="2">1*L6</f>
        <v>1</v>
      </c>
      <c r="N6" s="87">
        <f t="shared" ref="N6:N32" si="3">IF(D6&gt;N$2,1,0)</f>
        <v>1</v>
      </c>
      <c r="O6" s="88">
        <f t="shared" ref="O6:O32" si="4">1*(N6-L6)</f>
        <v>0</v>
      </c>
      <c r="P6" s="93">
        <f t="shared" ref="P6:P32" si="5">IF(D6&gt;P$2,1,0)</f>
        <v>1</v>
      </c>
      <c r="Q6" s="70">
        <f t="shared" ref="Q6:Q32" si="6">1*(P6-N6)</f>
        <v>0</v>
      </c>
      <c r="R6" s="99">
        <f t="shared" ref="R6:R32" si="7">IF(D6&gt;R$2,1,0)</f>
        <v>1</v>
      </c>
      <c r="S6" s="100">
        <f t="shared" ref="S6:S32" si="8">1*(R6-P6)</f>
        <v>0</v>
      </c>
      <c r="T6" s="104">
        <f t="shared" ref="T6:T32" si="9">IF(D6&gt;T$2,1,0)</f>
        <v>1</v>
      </c>
      <c r="U6" s="105">
        <f t="shared" ref="U6:U32" si="10">1*(T6-R6)</f>
        <v>0</v>
      </c>
    </row>
    <row r="7" spans="1:21" ht="24" thickBot="1" x14ac:dyDescent="0.25">
      <c r="A7" s="51">
        <v>3</v>
      </c>
      <c r="B7" s="52" t="s">
        <v>27</v>
      </c>
      <c r="C7" s="52" t="s">
        <v>30</v>
      </c>
      <c r="D7" s="53">
        <v>39750</v>
      </c>
      <c r="E7" s="54">
        <f t="shared" ca="1" si="0"/>
        <v>8.0833333333333339</v>
      </c>
      <c r="F7" s="26">
        <v>2</v>
      </c>
      <c r="G7" s="4" t="s">
        <v>31</v>
      </c>
      <c r="H7" s="4" t="s">
        <v>29</v>
      </c>
      <c r="I7" s="5">
        <v>737107933</v>
      </c>
      <c r="J7" s="11">
        <v>605276874</v>
      </c>
      <c r="K7" s="55" t="s">
        <v>68</v>
      </c>
      <c r="L7" s="80">
        <f t="shared" si="1"/>
        <v>1</v>
      </c>
      <c r="M7" s="81">
        <f t="shared" si="2"/>
        <v>1</v>
      </c>
      <c r="N7" s="87">
        <f t="shared" si="3"/>
        <v>1</v>
      </c>
      <c r="O7" s="88">
        <f t="shared" si="4"/>
        <v>0</v>
      </c>
      <c r="P7" s="93">
        <f t="shared" si="5"/>
        <v>1</v>
      </c>
      <c r="Q7" s="70">
        <f t="shared" si="6"/>
        <v>0</v>
      </c>
      <c r="R7" s="99">
        <f t="shared" si="7"/>
        <v>1</v>
      </c>
      <c r="S7" s="100">
        <f t="shared" si="8"/>
        <v>0</v>
      </c>
      <c r="T7" s="104">
        <f t="shared" si="9"/>
        <v>1</v>
      </c>
      <c r="U7" s="105">
        <f t="shared" si="10"/>
        <v>0</v>
      </c>
    </row>
    <row r="8" spans="1:21" ht="24" thickBot="1" x14ac:dyDescent="0.25">
      <c r="A8" s="51">
        <v>4</v>
      </c>
      <c r="B8" s="42" t="s">
        <v>52</v>
      </c>
      <c r="C8" s="42" t="s">
        <v>53</v>
      </c>
      <c r="D8" s="44">
        <v>39692</v>
      </c>
      <c r="E8" s="64">
        <f t="shared" ca="1" si="0"/>
        <v>8.1666666666666661</v>
      </c>
      <c r="F8" s="50">
        <v>1</v>
      </c>
      <c r="G8" s="10" t="s">
        <v>94</v>
      </c>
      <c r="H8" s="7"/>
      <c r="I8" s="8">
        <v>728970662</v>
      </c>
      <c r="J8" s="12"/>
      <c r="K8" s="34" t="s">
        <v>67</v>
      </c>
      <c r="L8" s="80">
        <f t="shared" si="1"/>
        <v>1</v>
      </c>
      <c r="M8" s="81">
        <f t="shared" si="2"/>
        <v>1</v>
      </c>
      <c r="N8" s="87">
        <f t="shared" si="3"/>
        <v>1</v>
      </c>
      <c r="O8" s="88">
        <f t="shared" si="4"/>
        <v>0</v>
      </c>
      <c r="P8" s="93">
        <f t="shared" si="5"/>
        <v>1</v>
      </c>
      <c r="Q8" s="70">
        <f t="shared" si="6"/>
        <v>0</v>
      </c>
      <c r="R8" s="99">
        <f t="shared" si="7"/>
        <v>1</v>
      </c>
      <c r="S8" s="100">
        <f t="shared" si="8"/>
        <v>0</v>
      </c>
      <c r="T8" s="104">
        <f t="shared" si="9"/>
        <v>1</v>
      </c>
      <c r="U8" s="105">
        <f t="shared" si="10"/>
        <v>0</v>
      </c>
    </row>
    <row r="9" spans="1:21" ht="24" thickBot="1" x14ac:dyDescent="0.25">
      <c r="A9" s="33">
        <v>5</v>
      </c>
      <c r="B9" s="56" t="s">
        <v>74</v>
      </c>
      <c r="C9" s="56" t="s">
        <v>75</v>
      </c>
      <c r="D9" s="57">
        <v>39684</v>
      </c>
      <c r="E9" s="58">
        <f t="shared" ca="1" si="0"/>
        <v>8.25</v>
      </c>
      <c r="F9" s="26">
        <v>2</v>
      </c>
      <c r="G9" s="4" t="s">
        <v>81</v>
      </c>
      <c r="H9" s="4"/>
      <c r="I9" s="5">
        <v>724157039</v>
      </c>
      <c r="J9" s="11">
        <v>603280238</v>
      </c>
      <c r="K9" s="59" t="s">
        <v>68</v>
      </c>
      <c r="L9" s="80">
        <f t="shared" si="1"/>
        <v>1</v>
      </c>
      <c r="M9" s="81">
        <f t="shared" si="2"/>
        <v>1</v>
      </c>
      <c r="N9" s="87">
        <f t="shared" si="3"/>
        <v>1</v>
      </c>
      <c r="O9" s="88">
        <f t="shared" si="4"/>
        <v>0</v>
      </c>
      <c r="P9" s="93">
        <f t="shared" si="5"/>
        <v>1</v>
      </c>
      <c r="Q9" s="70">
        <f t="shared" si="6"/>
        <v>0</v>
      </c>
      <c r="R9" s="99">
        <f t="shared" si="7"/>
        <v>1</v>
      </c>
      <c r="S9" s="100">
        <f t="shared" si="8"/>
        <v>0</v>
      </c>
      <c r="T9" s="104">
        <f t="shared" si="9"/>
        <v>1</v>
      </c>
      <c r="U9" s="105">
        <f t="shared" si="10"/>
        <v>0</v>
      </c>
    </row>
    <row r="10" spans="1:21" ht="24" thickBot="1" x14ac:dyDescent="0.25">
      <c r="A10" s="51">
        <v>6</v>
      </c>
      <c r="B10" s="2" t="s">
        <v>38</v>
      </c>
      <c r="C10" s="2" t="s">
        <v>39</v>
      </c>
      <c r="D10" s="3">
        <v>39553</v>
      </c>
      <c r="E10" s="35">
        <f t="shared" ca="1" si="0"/>
        <v>8.5833333333333339</v>
      </c>
      <c r="F10" s="26">
        <v>2</v>
      </c>
      <c r="G10" s="4" t="s">
        <v>91</v>
      </c>
      <c r="H10" s="4"/>
      <c r="I10" s="5">
        <v>603400108</v>
      </c>
      <c r="J10" s="11"/>
      <c r="K10" s="37" t="s">
        <v>68</v>
      </c>
      <c r="L10" s="80">
        <f t="shared" si="1"/>
        <v>0</v>
      </c>
      <c r="M10" s="81">
        <f t="shared" si="2"/>
        <v>0</v>
      </c>
      <c r="N10" s="87">
        <f t="shared" si="3"/>
        <v>1</v>
      </c>
      <c r="O10" s="88">
        <f t="shared" si="4"/>
        <v>1</v>
      </c>
      <c r="P10" s="93">
        <f t="shared" si="5"/>
        <v>1</v>
      </c>
      <c r="Q10" s="70">
        <f t="shared" si="6"/>
        <v>0</v>
      </c>
      <c r="R10" s="99">
        <f t="shared" si="7"/>
        <v>1</v>
      </c>
      <c r="S10" s="100">
        <f t="shared" si="8"/>
        <v>0</v>
      </c>
      <c r="T10" s="104">
        <f t="shared" si="9"/>
        <v>1</v>
      </c>
      <c r="U10" s="105">
        <f t="shared" si="10"/>
        <v>0</v>
      </c>
    </row>
    <row r="11" spans="1:21" ht="24" thickBot="1" x14ac:dyDescent="0.25">
      <c r="A11" s="51">
        <v>7</v>
      </c>
      <c r="B11" s="2" t="s">
        <v>92</v>
      </c>
      <c r="C11" s="2" t="s">
        <v>93</v>
      </c>
      <c r="D11" s="3">
        <v>39521</v>
      </c>
      <c r="E11" s="35">
        <f t="shared" ca="1" si="0"/>
        <v>8.6666666666666661</v>
      </c>
      <c r="F11" s="26">
        <v>2</v>
      </c>
      <c r="G11" s="4" t="s">
        <v>8</v>
      </c>
      <c r="H11" s="4"/>
      <c r="I11" s="5">
        <v>306878388</v>
      </c>
      <c r="J11" s="11">
        <v>724487446</v>
      </c>
      <c r="K11" s="37" t="s">
        <v>68</v>
      </c>
      <c r="L11" s="80">
        <f t="shared" si="1"/>
        <v>0</v>
      </c>
      <c r="M11" s="81">
        <f t="shared" si="2"/>
        <v>0</v>
      </c>
      <c r="N11" s="87">
        <f t="shared" si="3"/>
        <v>1</v>
      </c>
      <c r="O11" s="88">
        <f t="shared" si="4"/>
        <v>1</v>
      </c>
      <c r="P11" s="93">
        <f t="shared" si="5"/>
        <v>1</v>
      </c>
      <c r="Q11" s="70">
        <f t="shared" si="6"/>
        <v>0</v>
      </c>
      <c r="R11" s="99">
        <f t="shared" si="7"/>
        <v>1</v>
      </c>
      <c r="S11" s="100">
        <f t="shared" si="8"/>
        <v>0</v>
      </c>
      <c r="T11" s="104">
        <f t="shared" si="9"/>
        <v>1</v>
      </c>
      <c r="U11" s="105">
        <f t="shared" si="10"/>
        <v>0</v>
      </c>
    </row>
    <row r="12" spans="1:21" ht="24" thickBot="1" x14ac:dyDescent="0.25">
      <c r="A12" s="33">
        <v>8</v>
      </c>
      <c r="B12" s="42" t="s">
        <v>15</v>
      </c>
      <c r="C12" s="42" t="s">
        <v>16</v>
      </c>
      <c r="D12" s="44">
        <v>39437</v>
      </c>
      <c r="E12" s="64">
        <f t="shared" ca="1" si="0"/>
        <v>8.9166666666666661</v>
      </c>
      <c r="F12" s="50">
        <v>1</v>
      </c>
      <c r="G12" s="10" t="s">
        <v>17</v>
      </c>
      <c r="H12" s="7"/>
      <c r="I12" s="8">
        <v>604266475</v>
      </c>
      <c r="J12" s="12">
        <v>603157478</v>
      </c>
      <c r="K12" s="34" t="s">
        <v>67</v>
      </c>
      <c r="L12" s="80">
        <f t="shared" si="1"/>
        <v>0</v>
      </c>
      <c r="M12" s="81">
        <f t="shared" si="2"/>
        <v>0</v>
      </c>
      <c r="N12" s="87">
        <f t="shared" si="3"/>
        <v>1</v>
      </c>
      <c r="O12" s="88">
        <f t="shared" si="4"/>
        <v>1</v>
      </c>
      <c r="P12" s="93">
        <f t="shared" si="5"/>
        <v>1</v>
      </c>
      <c r="Q12" s="70">
        <f t="shared" si="6"/>
        <v>0</v>
      </c>
      <c r="R12" s="99">
        <f t="shared" si="7"/>
        <v>1</v>
      </c>
      <c r="S12" s="100">
        <f t="shared" si="8"/>
        <v>0</v>
      </c>
      <c r="T12" s="104">
        <f t="shared" si="9"/>
        <v>1</v>
      </c>
      <c r="U12" s="105">
        <f t="shared" si="10"/>
        <v>0</v>
      </c>
    </row>
    <row r="13" spans="1:21" ht="24" thickBot="1" x14ac:dyDescent="0.25">
      <c r="A13" s="51">
        <v>9</v>
      </c>
      <c r="B13" s="56" t="s">
        <v>57</v>
      </c>
      <c r="C13" s="56" t="s">
        <v>58</v>
      </c>
      <c r="D13" s="57">
        <v>39381</v>
      </c>
      <c r="E13" s="58">
        <f t="shared" ca="1" si="0"/>
        <v>9.0833333333333339</v>
      </c>
      <c r="F13" s="26">
        <v>2</v>
      </c>
      <c r="G13" s="4" t="s">
        <v>70</v>
      </c>
      <c r="H13" s="4" t="s">
        <v>71</v>
      </c>
      <c r="I13" s="5">
        <v>723974606</v>
      </c>
      <c r="J13" s="11">
        <v>724313229</v>
      </c>
      <c r="K13" s="59" t="s">
        <v>68</v>
      </c>
      <c r="L13" s="80">
        <f t="shared" si="1"/>
        <v>0</v>
      </c>
      <c r="M13" s="81">
        <f t="shared" si="2"/>
        <v>0</v>
      </c>
      <c r="N13" s="87">
        <f t="shared" si="3"/>
        <v>1</v>
      </c>
      <c r="O13" s="88">
        <f t="shared" si="4"/>
        <v>1</v>
      </c>
      <c r="P13" s="93">
        <f t="shared" si="5"/>
        <v>1</v>
      </c>
      <c r="Q13" s="70">
        <f t="shared" si="6"/>
        <v>0</v>
      </c>
      <c r="R13" s="99">
        <f t="shared" si="7"/>
        <v>1</v>
      </c>
      <c r="S13" s="100">
        <f t="shared" si="8"/>
        <v>0</v>
      </c>
      <c r="T13" s="104">
        <f t="shared" si="9"/>
        <v>1</v>
      </c>
      <c r="U13" s="105">
        <f t="shared" si="10"/>
        <v>0</v>
      </c>
    </row>
    <row r="14" spans="1:21" ht="24" thickBot="1" x14ac:dyDescent="0.25">
      <c r="A14" s="51">
        <v>10</v>
      </c>
      <c r="B14" s="29" t="s">
        <v>79</v>
      </c>
      <c r="C14" s="29" t="s">
        <v>80</v>
      </c>
      <c r="D14" s="30">
        <v>39363</v>
      </c>
      <c r="E14" s="31">
        <f t="shared" ca="1" si="0"/>
        <v>9.0833333333333339</v>
      </c>
      <c r="F14" s="26">
        <v>2</v>
      </c>
      <c r="G14" s="4" t="s">
        <v>85</v>
      </c>
      <c r="H14" s="4" t="s">
        <v>86</v>
      </c>
      <c r="I14" s="5">
        <v>731131334</v>
      </c>
      <c r="J14" s="11">
        <v>774556481</v>
      </c>
      <c r="K14" s="32" t="s">
        <v>68</v>
      </c>
      <c r="L14" s="80">
        <f t="shared" si="1"/>
        <v>0</v>
      </c>
      <c r="M14" s="81">
        <f t="shared" si="2"/>
        <v>0</v>
      </c>
      <c r="N14" s="87">
        <f t="shared" si="3"/>
        <v>1</v>
      </c>
      <c r="O14" s="88">
        <f t="shared" si="4"/>
        <v>1</v>
      </c>
      <c r="P14" s="93">
        <f t="shared" si="5"/>
        <v>1</v>
      </c>
      <c r="Q14" s="70">
        <f t="shared" si="6"/>
        <v>0</v>
      </c>
      <c r="R14" s="99">
        <f t="shared" si="7"/>
        <v>1</v>
      </c>
      <c r="S14" s="100">
        <f t="shared" si="8"/>
        <v>0</v>
      </c>
      <c r="T14" s="104">
        <f t="shared" si="9"/>
        <v>1</v>
      </c>
      <c r="U14" s="105">
        <f t="shared" si="10"/>
        <v>0</v>
      </c>
    </row>
    <row r="15" spans="1:21" ht="24" thickBot="1" x14ac:dyDescent="0.25">
      <c r="A15" s="33">
        <v>11</v>
      </c>
      <c r="B15" s="6" t="s">
        <v>11</v>
      </c>
      <c r="C15" s="6" t="s">
        <v>12</v>
      </c>
      <c r="D15" s="9">
        <v>39305</v>
      </c>
      <c r="E15" s="66">
        <f t="shared" ca="1" si="0"/>
        <v>9.25</v>
      </c>
      <c r="F15" s="50">
        <v>1</v>
      </c>
      <c r="G15" s="10" t="s">
        <v>13</v>
      </c>
      <c r="H15" s="10" t="s">
        <v>14</v>
      </c>
      <c r="I15" s="8">
        <v>602225639</v>
      </c>
      <c r="J15" s="12">
        <v>737860129</v>
      </c>
      <c r="K15" s="37" t="s">
        <v>67</v>
      </c>
      <c r="L15" s="80">
        <f t="shared" si="1"/>
        <v>0</v>
      </c>
      <c r="M15" s="81">
        <f t="shared" si="2"/>
        <v>0</v>
      </c>
      <c r="N15" s="87">
        <f t="shared" si="3"/>
        <v>1</v>
      </c>
      <c r="O15" s="88">
        <f t="shared" si="4"/>
        <v>1</v>
      </c>
      <c r="P15" s="93">
        <f t="shared" si="5"/>
        <v>1</v>
      </c>
      <c r="Q15" s="70">
        <f t="shared" si="6"/>
        <v>0</v>
      </c>
      <c r="R15" s="99">
        <f t="shared" si="7"/>
        <v>1</v>
      </c>
      <c r="S15" s="100">
        <f t="shared" si="8"/>
        <v>0</v>
      </c>
      <c r="T15" s="104">
        <f t="shared" si="9"/>
        <v>1</v>
      </c>
      <c r="U15" s="105">
        <f t="shared" si="10"/>
        <v>0</v>
      </c>
    </row>
    <row r="16" spans="1:21" ht="24" thickBot="1" x14ac:dyDescent="0.25">
      <c r="A16" s="51">
        <v>12</v>
      </c>
      <c r="B16" s="6" t="s">
        <v>50</v>
      </c>
      <c r="C16" s="6" t="s">
        <v>51</v>
      </c>
      <c r="D16" s="9">
        <v>39293</v>
      </c>
      <c r="E16" s="66">
        <f t="shared" ca="1" si="0"/>
        <v>9.3333333333333339</v>
      </c>
      <c r="F16" s="50">
        <v>1</v>
      </c>
      <c r="G16" s="7" t="s">
        <v>95</v>
      </c>
      <c r="H16" s="7"/>
      <c r="I16" s="8">
        <v>777316103</v>
      </c>
      <c r="J16" s="12">
        <v>601291425</v>
      </c>
      <c r="K16" s="37" t="s">
        <v>67</v>
      </c>
      <c r="L16" s="80">
        <f t="shared" si="1"/>
        <v>0</v>
      </c>
      <c r="M16" s="81">
        <f t="shared" si="2"/>
        <v>0</v>
      </c>
      <c r="N16" s="87">
        <f t="shared" si="3"/>
        <v>1</v>
      </c>
      <c r="O16" s="88">
        <f t="shared" si="4"/>
        <v>1</v>
      </c>
      <c r="P16" s="93">
        <f t="shared" si="5"/>
        <v>1</v>
      </c>
      <c r="Q16" s="70">
        <f t="shared" si="6"/>
        <v>0</v>
      </c>
      <c r="R16" s="99">
        <f t="shared" si="7"/>
        <v>1</v>
      </c>
      <c r="S16" s="100">
        <f t="shared" si="8"/>
        <v>0</v>
      </c>
      <c r="T16" s="104">
        <f t="shared" si="9"/>
        <v>1</v>
      </c>
      <c r="U16" s="105">
        <f t="shared" si="10"/>
        <v>0</v>
      </c>
    </row>
    <row r="17" spans="1:21" ht="24" thickBot="1" x14ac:dyDescent="0.25">
      <c r="A17" s="51">
        <v>13</v>
      </c>
      <c r="B17" s="6" t="s">
        <v>48</v>
      </c>
      <c r="C17" s="6" t="s">
        <v>47</v>
      </c>
      <c r="D17" s="9">
        <v>39271</v>
      </c>
      <c r="E17" s="66">
        <f t="shared" ca="1" si="0"/>
        <v>9.3333333333333339</v>
      </c>
      <c r="F17" s="50">
        <v>1</v>
      </c>
      <c r="G17" s="10" t="s">
        <v>59</v>
      </c>
      <c r="H17" s="7"/>
      <c r="I17" s="8">
        <v>737278165</v>
      </c>
      <c r="J17" s="12"/>
      <c r="K17" s="37" t="s">
        <v>67</v>
      </c>
      <c r="L17" s="80">
        <f t="shared" si="1"/>
        <v>0</v>
      </c>
      <c r="M17" s="81">
        <f t="shared" si="2"/>
        <v>0</v>
      </c>
      <c r="N17" s="87">
        <f t="shared" si="3"/>
        <v>1</v>
      </c>
      <c r="O17" s="88">
        <f t="shared" si="4"/>
        <v>1</v>
      </c>
      <c r="P17" s="93">
        <f t="shared" si="5"/>
        <v>1</v>
      </c>
      <c r="Q17" s="70">
        <f t="shared" si="6"/>
        <v>0</v>
      </c>
      <c r="R17" s="99">
        <f t="shared" si="7"/>
        <v>1</v>
      </c>
      <c r="S17" s="100">
        <f t="shared" si="8"/>
        <v>0</v>
      </c>
      <c r="T17" s="104">
        <f t="shared" si="9"/>
        <v>1</v>
      </c>
      <c r="U17" s="105">
        <f t="shared" si="10"/>
        <v>0</v>
      </c>
    </row>
    <row r="18" spans="1:21" ht="24" thickBot="1" x14ac:dyDescent="0.25">
      <c r="A18" s="33">
        <v>14</v>
      </c>
      <c r="B18" s="6" t="s">
        <v>32</v>
      </c>
      <c r="C18" s="6" t="s">
        <v>33</v>
      </c>
      <c r="D18" s="9">
        <v>39221</v>
      </c>
      <c r="E18" s="66">
        <f t="shared" ca="1" si="0"/>
        <v>9.5</v>
      </c>
      <c r="F18" s="50">
        <v>1</v>
      </c>
      <c r="G18" s="10" t="s">
        <v>72</v>
      </c>
      <c r="H18" s="10" t="s">
        <v>73</v>
      </c>
      <c r="I18" s="8">
        <v>728720537</v>
      </c>
      <c r="J18" s="12">
        <v>602386813</v>
      </c>
      <c r="K18" s="37" t="s">
        <v>67</v>
      </c>
      <c r="L18" s="80">
        <f t="shared" si="1"/>
        <v>0</v>
      </c>
      <c r="M18" s="81">
        <f t="shared" si="2"/>
        <v>0</v>
      </c>
      <c r="N18" s="87">
        <f t="shared" si="3"/>
        <v>0</v>
      </c>
      <c r="O18" s="88">
        <f t="shared" si="4"/>
        <v>0</v>
      </c>
      <c r="P18" s="93">
        <f t="shared" si="5"/>
        <v>1</v>
      </c>
      <c r="Q18" s="70">
        <f t="shared" si="6"/>
        <v>1</v>
      </c>
      <c r="R18" s="99">
        <f t="shared" si="7"/>
        <v>1</v>
      </c>
      <c r="S18" s="100">
        <f t="shared" si="8"/>
        <v>0</v>
      </c>
      <c r="T18" s="104">
        <f t="shared" si="9"/>
        <v>1</v>
      </c>
      <c r="U18" s="105">
        <f t="shared" si="10"/>
        <v>0</v>
      </c>
    </row>
    <row r="19" spans="1:21" ht="24" thickBot="1" x14ac:dyDescent="0.25">
      <c r="A19" s="51">
        <v>15</v>
      </c>
      <c r="B19" s="6" t="s">
        <v>49</v>
      </c>
      <c r="C19" s="6" t="s">
        <v>47</v>
      </c>
      <c r="D19" s="9">
        <v>39167</v>
      </c>
      <c r="E19" s="66">
        <f t="shared" ca="1" si="0"/>
        <v>9.6666666666666661</v>
      </c>
      <c r="F19" s="50">
        <v>1</v>
      </c>
      <c r="G19" s="10" t="s">
        <v>96</v>
      </c>
      <c r="H19" s="7"/>
      <c r="I19" s="8">
        <v>737257690</v>
      </c>
      <c r="J19" s="12"/>
      <c r="K19" s="37" t="s">
        <v>67</v>
      </c>
      <c r="L19" s="80">
        <f t="shared" si="1"/>
        <v>0</v>
      </c>
      <c r="M19" s="81">
        <f t="shared" si="2"/>
        <v>0</v>
      </c>
      <c r="N19" s="87">
        <f t="shared" si="3"/>
        <v>0</v>
      </c>
      <c r="O19" s="88">
        <f t="shared" si="4"/>
        <v>0</v>
      </c>
      <c r="P19" s="93">
        <f t="shared" si="5"/>
        <v>1</v>
      </c>
      <c r="Q19" s="70">
        <f t="shared" si="6"/>
        <v>1</v>
      </c>
      <c r="R19" s="99">
        <f t="shared" si="7"/>
        <v>1</v>
      </c>
      <c r="S19" s="100">
        <f t="shared" si="8"/>
        <v>0</v>
      </c>
      <c r="T19" s="104">
        <f t="shared" si="9"/>
        <v>1</v>
      </c>
      <c r="U19" s="105">
        <f t="shared" si="10"/>
        <v>0</v>
      </c>
    </row>
    <row r="20" spans="1:21" ht="24" thickBot="1" x14ac:dyDescent="0.25">
      <c r="A20" s="51">
        <v>16</v>
      </c>
      <c r="B20" s="52" t="s">
        <v>34</v>
      </c>
      <c r="C20" s="52" t="s">
        <v>35</v>
      </c>
      <c r="D20" s="53">
        <v>39115</v>
      </c>
      <c r="E20" s="54">
        <f t="shared" ca="1" si="0"/>
        <v>9.75</v>
      </c>
      <c r="F20" s="26">
        <v>2</v>
      </c>
      <c r="G20" s="4" t="s">
        <v>90</v>
      </c>
      <c r="H20" s="4"/>
      <c r="I20" s="5">
        <v>603158759</v>
      </c>
      <c r="J20" s="11">
        <v>776898828</v>
      </c>
      <c r="K20" s="55" t="s">
        <v>68</v>
      </c>
      <c r="L20" s="80">
        <f t="shared" si="1"/>
        <v>0</v>
      </c>
      <c r="M20" s="81">
        <f t="shared" si="2"/>
        <v>0</v>
      </c>
      <c r="N20" s="87">
        <f t="shared" si="3"/>
        <v>0</v>
      </c>
      <c r="O20" s="88">
        <f t="shared" si="4"/>
        <v>0</v>
      </c>
      <c r="P20" s="93">
        <f t="shared" si="5"/>
        <v>1</v>
      </c>
      <c r="Q20" s="70">
        <f t="shared" si="6"/>
        <v>1</v>
      </c>
      <c r="R20" s="99">
        <f t="shared" si="7"/>
        <v>1</v>
      </c>
      <c r="S20" s="100">
        <f t="shared" si="8"/>
        <v>0</v>
      </c>
      <c r="T20" s="104">
        <f t="shared" si="9"/>
        <v>1</v>
      </c>
      <c r="U20" s="105">
        <f t="shared" si="10"/>
        <v>0</v>
      </c>
    </row>
    <row r="21" spans="1:21" ht="24" thickBot="1" x14ac:dyDescent="0.25">
      <c r="A21" s="33">
        <v>17</v>
      </c>
      <c r="B21" s="45" t="s">
        <v>18</v>
      </c>
      <c r="C21" s="45" t="s">
        <v>21</v>
      </c>
      <c r="D21" s="46">
        <v>39087</v>
      </c>
      <c r="E21" s="65">
        <f t="shared" ca="1" si="0"/>
        <v>9.8333333333333339</v>
      </c>
      <c r="F21" s="50">
        <v>1</v>
      </c>
      <c r="G21" s="10" t="s">
        <v>22</v>
      </c>
      <c r="H21" s="10" t="s">
        <v>23</v>
      </c>
      <c r="I21" s="8">
        <v>604102000</v>
      </c>
      <c r="J21" s="12">
        <v>605770771</v>
      </c>
      <c r="K21" s="36" t="s">
        <v>67</v>
      </c>
      <c r="L21" s="80">
        <f t="shared" si="1"/>
        <v>0</v>
      </c>
      <c r="M21" s="81">
        <f t="shared" si="2"/>
        <v>0</v>
      </c>
      <c r="N21" s="87">
        <f t="shared" si="3"/>
        <v>0</v>
      </c>
      <c r="O21" s="88">
        <f t="shared" si="4"/>
        <v>0</v>
      </c>
      <c r="P21" s="93">
        <f t="shared" si="5"/>
        <v>1</v>
      </c>
      <c r="Q21" s="70">
        <f t="shared" si="6"/>
        <v>1</v>
      </c>
      <c r="R21" s="99">
        <f t="shared" si="7"/>
        <v>1</v>
      </c>
      <c r="S21" s="100">
        <f t="shared" si="8"/>
        <v>0</v>
      </c>
      <c r="T21" s="104">
        <f t="shared" si="9"/>
        <v>1</v>
      </c>
      <c r="U21" s="105">
        <f t="shared" si="10"/>
        <v>0</v>
      </c>
    </row>
    <row r="22" spans="1:21" ht="24" thickBot="1" x14ac:dyDescent="0.25">
      <c r="A22" s="51">
        <v>18</v>
      </c>
      <c r="B22" s="6" t="s">
        <v>46</v>
      </c>
      <c r="C22" s="6" t="s">
        <v>37</v>
      </c>
      <c r="D22" s="9">
        <v>39003</v>
      </c>
      <c r="E22" s="66">
        <f t="shared" ca="1" si="0"/>
        <v>10.083333333333334</v>
      </c>
      <c r="F22" s="50">
        <v>1</v>
      </c>
      <c r="G22" s="10" t="s">
        <v>60</v>
      </c>
      <c r="H22" s="7"/>
      <c r="I22" s="8">
        <v>603411183</v>
      </c>
      <c r="J22" s="12"/>
      <c r="K22" s="37" t="s">
        <v>67</v>
      </c>
      <c r="L22" s="80">
        <f t="shared" si="1"/>
        <v>0</v>
      </c>
      <c r="M22" s="81">
        <f t="shared" si="2"/>
        <v>0</v>
      </c>
      <c r="N22" s="87">
        <f t="shared" si="3"/>
        <v>0</v>
      </c>
      <c r="O22" s="88">
        <f t="shared" si="4"/>
        <v>0</v>
      </c>
      <c r="P22" s="93">
        <f t="shared" si="5"/>
        <v>1</v>
      </c>
      <c r="Q22" s="70">
        <f t="shared" si="6"/>
        <v>1</v>
      </c>
      <c r="R22" s="99">
        <f t="shared" si="7"/>
        <v>1</v>
      </c>
      <c r="S22" s="100">
        <f t="shared" si="8"/>
        <v>0</v>
      </c>
      <c r="T22" s="104">
        <f t="shared" si="9"/>
        <v>1</v>
      </c>
      <c r="U22" s="105">
        <f t="shared" si="10"/>
        <v>0</v>
      </c>
    </row>
    <row r="23" spans="1:21" ht="24" thickBot="1" x14ac:dyDescent="0.25">
      <c r="A23" s="51">
        <v>19</v>
      </c>
      <c r="B23" s="6" t="s">
        <v>42</v>
      </c>
      <c r="C23" s="6" t="s">
        <v>19</v>
      </c>
      <c r="D23" s="9">
        <v>38965</v>
      </c>
      <c r="E23" s="66">
        <f t="shared" ca="1" si="0"/>
        <v>10.166666666666666</v>
      </c>
      <c r="F23" s="50">
        <v>1</v>
      </c>
      <c r="G23" s="10" t="s">
        <v>61</v>
      </c>
      <c r="H23" s="10" t="s">
        <v>69</v>
      </c>
      <c r="I23" s="8">
        <v>603797450</v>
      </c>
      <c r="J23" s="12">
        <v>731198727</v>
      </c>
      <c r="K23" s="37" t="s">
        <v>67</v>
      </c>
      <c r="L23" s="80">
        <f t="shared" si="1"/>
        <v>0</v>
      </c>
      <c r="M23" s="81">
        <f t="shared" si="2"/>
        <v>0</v>
      </c>
      <c r="N23" s="87">
        <f t="shared" si="3"/>
        <v>0</v>
      </c>
      <c r="O23" s="88">
        <f t="shared" si="4"/>
        <v>0</v>
      </c>
      <c r="P23" s="93">
        <f t="shared" si="5"/>
        <v>1</v>
      </c>
      <c r="Q23" s="70">
        <f t="shared" si="6"/>
        <v>1</v>
      </c>
      <c r="R23" s="99">
        <f t="shared" si="7"/>
        <v>1</v>
      </c>
      <c r="S23" s="100">
        <f t="shared" si="8"/>
        <v>0</v>
      </c>
      <c r="T23" s="104">
        <f t="shared" si="9"/>
        <v>1</v>
      </c>
      <c r="U23" s="105">
        <f t="shared" si="10"/>
        <v>0</v>
      </c>
    </row>
    <row r="24" spans="1:21" ht="24" thickBot="1" x14ac:dyDescent="0.25">
      <c r="A24" s="33">
        <v>20</v>
      </c>
      <c r="B24" s="47" t="s">
        <v>43</v>
      </c>
      <c r="C24" s="47" t="s">
        <v>44</v>
      </c>
      <c r="D24" s="48">
        <v>38922</v>
      </c>
      <c r="E24" s="67">
        <f t="shared" ca="1" si="0"/>
        <v>10.333333333333334</v>
      </c>
      <c r="F24" s="50">
        <v>1</v>
      </c>
      <c r="G24" s="10" t="s">
        <v>62</v>
      </c>
      <c r="H24" s="7"/>
      <c r="I24" s="8">
        <v>722940318</v>
      </c>
      <c r="J24" s="12">
        <v>722948476</v>
      </c>
      <c r="K24" s="32" t="s">
        <v>67</v>
      </c>
      <c r="L24" s="80">
        <f t="shared" si="1"/>
        <v>0</v>
      </c>
      <c r="M24" s="81">
        <f t="shared" si="2"/>
        <v>0</v>
      </c>
      <c r="N24" s="87">
        <f t="shared" si="3"/>
        <v>0</v>
      </c>
      <c r="O24" s="88">
        <f t="shared" si="4"/>
        <v>0</v>
      </c>
      <c r="P24" s="93">
        <f t="shared" si="5"/>
        <v>1</v>
      </c>
      <c r="Q24" s="70">
        <f t="shared" si="6"/>
        <v>1</v>
      </c>
      <c r="R24" s="99">
        <f t="shared" si="7"/>
        <v>1</v>
      </c>
      <c r="S24" s="100">
        <f t="shared" si="8"/>
        <v>0</v>
      </c>
      <c r="T24" s="104">
        <f t="shared" si="9"/>
        <v>1</v>
      </c>
      <c r="U24" s="105">
        <f t="shared" si="10"/>
        <v>0</v>
      </c>
    </row>
    <row r="25" spans="1:21" ht="24" thickBot="1" x14ac:dyDescent="0.25">
      <c r="A25" s="51">
        <v>21</v>
      </c>
      <c r="B25" s="52" t="s">
        <v>27</v>
      </c>
      <c r="C25" s="52" t="s">
        <v>28</v>
      </c>
      <c r="D25" s="53">
        <v>38870</v>
      </c>
      <c r="E25" s="54">
        <f t="shared" ca="1" si="0"/>
        <v>10.416666666666666</v>
      </c>
      <c r="F25" s="26">
        <v>2</v>
      </c>
      <c r="G25" s="4" t="s">
        <v>31</v>
      </c>
      <c r="H25" s="4" t="s">
        <v>29</v>
      </c>
      <c r="I25" s="5">
        <v>737107933</v>
      </c>
      <c r="J25" s="11">
        <v>605276874</v>
      </c>
      <c r="K25" s="55" t="s">
        <v>68</v>
      </c>
      <c r="L25" s="80">
        <f t="shared" si="1"/>
        <v>0</v>
      </c>
      <c r="M25" s="81">
        <f t="shared" si="2"/>
        <v>0</v>
      </c>
      <c r="N25" s="87">
        <f t="shared" si="3"/>
        <v>0</v>
      </c>
      <c r="O25" s="88">
        <f t="shared" si="4"/>
        <v>0</v>
      </c>
      <c r="P25" s="93">
        <f t="shared" si="5"/>
        <v>0</v>
      </c>
      <c r="Q25" s="70">
        <f t="shared" si="6"/>
        <v>0</v>
      </c>
      <c r="R25" s="99">
        <f t="shared" si="7"/>
        <v>1</v>
      </c>
      <c r="S25" s="100">
        <f t="shared" si="8"/>
        <v>1</v>
      </c>
      <c r="T25" s="104">
        <f t="shared" si="9"/>
        <v>1</v>
      </c>
      <c r="U25" s="105">
        <f t="shared" si="10"/>
        <v>0</v>
      </c>
    </row>
    <row r="26" spans="1:21" ht="24" thickBot="1" x14ac:dyDescent="0.25">
      <c r="A26" s="51">
        <v>22</v>
      </c>
      <c r="B26" s="6" t="s">
        <v>36</v>
      </c>
      <c r="C26" s="6" t="s">
        <v>37</v>
      </c>
      <c r="D26" s="9">
        <v>38801</v>
      </c>
      <c r="E26" s="66">
        <f t="shared" ca="1" si="0"/>
        <v>10.666666666666666</v>
      </c>
      <c r="F26" s="50">
        <v>1</v>
      </c>
      <c r="G26" s="10" t="s">
        <v>91</v>
      </c>
      <c r="H26" s="7"/>
      <c r="I26" s="8">
        <v>603400108</v>
      </c>
      <c r="J26" s="12"/>
      <c r="K26" s="37" t="s">
        <v>67</v>
      </c>
      <c r="L26" s="80">
        <f t="shared" si="1"/>
        <v>0</v>
      </c>
      <c r="M26" s="81">
        <f t="shared" si="2"/>
        <v>0</v>
      </c>
      <c r="N26" s="87">
        <f t="shared" si="3"/>
        <v>0</v>
      </c>
      <c r="O26" s="88">
        <f t="shared" si="4"/>
        <v>0</v>
      </c>
      <c r="P26" s="93">
        <f t="shared" si="5"/>
        <v>0</v>
      </c>
      <c r="Q26" s="70">
        <f t="shared" si="6"/>
        <v>0</v>
      </c>
      <c r="R26" s="99">
        <f t="shared" si="7"/>
        <v>1</v>
      </c>
      <c r="S26" s="100">
        <f t="shared" si="8"/>
        <v>1</v>
      </c>
      <c r="T26" s="104">
        <f t="shared" si="9"/>
        <v>1</v>
      </c>
      <c r="U26" s="105">
        <f t="shared" si="10"/>
        <v>0</v>
      </c>
    </row>
    <row r="27" spans="1:21" ht="24" thickBot="1" x14ac:dyDescent="0.25">
      <c r="A27" s="33">
        <v>23</v>
      </c>
      <c r="B27" s="47" t="s">
        <v>55</v>
      </c>
      <c r="C27" s="47" t="s">
        <v>56</v>
      </c>
      <c r="D27" s="48">
        <v>38758</v>
      </c>
      <c r="E27" s="67">
        <f t="shared" ca="1" si="0"/>
        <v>10.75</v>
      </c>
      <c r="F27" s="50">
        <v>1</v>
      </c>
      <c r="G27" s="7" t="s">
        <v>70</v>
      </c>
      <c r="H27" s="7" t="s">
        <v>71</v>
      </c>
      <c r="I27" s="8">
        <v>723974606</v>
      </c>
      <c r="J27" s="12">
        <v>724313229</v>
      </c>
      <c r="K27" s="32" t="s">
        <v>67</v>
      </c>
      <c r="L27" s="80">
        <f t="shared" si="1"/>
        <v>0</v>
      </c>
      <c r="M27" s="81">
        <f t="shared" si="2"/>
        <v>0</v>
      </c>
      <c r="N27" s="87">
        <f t="shared" si="3"/>
        <v>0</v>
      </c>
      <c r="O27" s="88">
        <f t="shared" si="4"/>
        <v>0</v>
      </c>
      <c r="P27" s="93">
        <f t="shared" si="5"/>
        <v>0</v>
      </c>
      <c r="Q27" s="70">
        <f t="shared" si="6"/>
        <v>0</v>
      </c>
      <c r="R27" s="99">
        <f t="shared" si="7"/>
        <v>1</v>
      </c>
      <c r="S27" s="100">
        <f t="shared" si="8"/>
        <v>1</v>
      </c>
      <c r="T27" s="104">
        <f t="shared" si="9"/>
        <v>1</v>
      </c>
      <c r="U27" s="105">
        <f t="shared" si="10"/>
        <v>0</v>
      </c>
    </row>
    <row r="28" spans="1:21" ht="24" thickBot="1" x14ac:dyDescent="0.25">
      <c r="A28" s="51">
        <v>24</v>
      </c>
      <c r="B28" s="56" t="s">
        <v>65</v>
      </c>
      <c r="C28" s="56" t="s">
        <v>66</v>
      </c>
      <c r="D28" s="57">
        <v>38713</v>
      </c>
      <c r="E28" s="58">
        <f t="shared" ca="1" si="0"/>
        <v>10.916666666666666</v>
      </c>
      <c r="F28" s="26">
        <v>2</v>
      </c>
      <c r="G28" s="4" t="s">
        <v>97</v>
      </c>
      <c r="H28" s="4"/>
      <c r="I28" s="5">
        <v>777814314</v>
      </c>
      <c r="J28" s="11">
        <v>602139769</v>
      </c>
      <c r="K28" s="59" t="s">
        <v>68</v>
      </c>
      <c r="L28" s="80">
        <f t="shared" si="1"/>
        <v>0</v>
      </c>
      <c r="M28" s="81">
        <f t="shared" si="2"/>
        <v>0</v>
      </c>
      <c r="N28" s="87">
        <f t="shared" si="3"/>
        <v>0</v>
      </c>
      <c r="O28" s="88">
        <f t="shared" si="4"/>
        <v>0</v>
      </c>
      <c r="P28" s="93">
        <f t="shared" si="5"/>
        <v>0</v>
      </c>
      <c r="Q28" s="70">
        <f t="shared" si="6"/>
        <v>0</v>
      </c>
      <c r="R28" s="99">
        <f t="shared" si="7"/>
        <v>1</v>
      </c>
      <c r="S28" s="100">
        <f t="shared" si="8"/>
        <v>1</v>
      </c>
      <c r="T28" s="104">
        <f t="shared" si="9"/>
        <v>1</v>
      </c>
      <c r="U28" s="105">
        <f t="shared" si="10"/>
        <v>0</v>
      </c>
    </row>
    <row r="29" spans="1:21" ht="24" thickBot="1" x14ac:dyDescent="0.25">
      <c r="A29" s="51">
        <v>25</v>
      </c>
      <c r="B29" s="2" t="s">
        <v>40</v>
      </c>
      <c r="C29" s="2" t="s">
        <v>41</v>
      </c>
      <c r="D29" s="3">
        <v>38688</v>
      </c>
      <c r="E29" s="35">
        <f t="shared" ca="1" si="0"/>
        <v>10.916666666666666</v>
      </c>
      <c r="F29" s="26">
        <v>2</v>
      </c>
      <c r="G29" s="4" t="s">
        <v>63</v>
      </c>
      <c r="H29" s="4" t="s">
        <v>64</v>
      </c>
      <c r="I29" s="5">
        <v>608367088</v>
      </c>
      <c r="J29" s="11">
        <v>737283196</v>
      </c>
      <c r="K29" s="37" t="s">
        <v>68</v>
      </c>
      <c r="L29" s="80">
        <f t="shared" si="1"/>
        <v>0</v>
      </c>
      <c r="M29" s="81">
        <f t="shared" si="2"/>
        <v>0</v>
      </c>
      <c r="N29" s="87">
        <f t="shared" si="3"/>
        <v>0</v>
      </c>
      <c r="O29" s="88">
        <f t="shared" si="4"/>
        <v>0</v>
      </c>
      <c r="P29" s="93">
        <f t="shared" si="5"/>
        <v>0</v>
      </c>
      <c r="Q29" s="70">
        <f t="shared" si="6"/>
        <v>0</v>
      </c>
      <c r="R29" s="99">
        <f t="shared" si="7"/>
        <v>1</v>
      </c>
      <c r="S29" s="100">
        <f t="shared" si="8"/>
        <v>1</v>
      </c>
      <c r="T29" s="104">
        <f t="shared" si="9"/>
        <v>1</v>
      </c>
      <c r="U29" s="105">
        <f t="shared" si="10"/>
        <v>0</v>
      </c>
    </row>
    <row r="30" spans="1:21" ht="24" thickBot="1" x14ac:dyDescent="0.25">
      <c r="A30" s="33">
        <v>26</v>
      </c>
      <c r="B30" s="18" t="s">
        <v>9</v>
      </c>
      <c r="C30" s="18" t="s">
        <v>10</v>
      </c>
      <c r="D30" s="19">
        <v>38511</v>
      </c>
      <c r="E30" s="38">
        <f t="shared" ca="1" si="0"/>
        <v>11.416666666666666</v>
      </c>
      <c r="F30" s="28">
        <v>1</v>
      </c>
      <c r="G30" s="20" t="s">
        <v>8</v>
      </c>
      <c r="H30" s="20"/>
      <c r="I30" s="21">
        <v>306878388</v>
      </c>
      <c r="J30" s="22">
        <v>724487446</v>
      </c>
      <c r="K30" s="37" t="s">
        <v>68</v>
      </c>
      <c r="L30" s="80">
        <f t="shared" si="1"/>
        <v>0</v>
      </c>
      <c r="M30" s="81">
        <f t="shared" si="2"/>
        <v>0</v>
      </c>
      <c r="N30" s="87">
        <f t="shared" si="3"/>
        <v>0</v>
      </c>
      <c r="O30" s="88">
        <f t="shared" si="4"/>
        <v>0</v>
      </c>
      <c r="P30" s="93">
        <f t="shared" si="5"/>
        <v>0</v>
      </c>
      <c r="Q30" s="70">
        <f t="shared" si="6"/>
        <v>0</v>
      </c>
      <c r="R30" s="99">
        <f t="shared" si="7"/>
        <v>0</v>
      </c>
      <c r="S30" s="100">
        <f t="shared" si="8"/>
        <v>0</v>
      </c>
      <c r="T30" s="104">
        <f t="shared" si="9"/>
        <v>1</v>
      </c>
      <c r="U30" s="105">
        <f t="shared" si="10"/>
        <v>1</v>
      </c>
    </row>
    <row r="31" spans="1:21" ht="24" thickBot="1" x14ac:dyDescent="0.25">
      <c r="A31" s="51">
        <v>27</v>
      </c>
      <c r="B31" s="18" t="s">
        <v>24</v>
      </c>
      <c r="C31" s="18" t="s">
        <v>25</v>
      </c>
      <c r="D31" s="19">
        <v>38454</v>
      </c>
      <c r="E31" s="38">
        <f t="shared" ca="1" si="0"/>
        <v>11.583333333333334</v>
      </c>
      <c r="F31" s="28">
        <v>1</v>
      </c>
      <c r="G31" s="20" t="s">
        <v>26</v>
      </c>
      <c r="H31" s="23"/>
      <c r="I31" s="21">
        <v>608366240</v>
      </c>
      <c r="J31" s="22">
        <v>776018192</v>
      </c>
      <c r="K31" s="37" t="s">
        <v>68</v>
      </c>
      <c r="L31" s="80">
        <f t="shared" si="1"/>
        <v>0</v>
      </c>
      <c r="M31" s="81">
        <f t="shared" si="2"/>
        <v>0</v>
      </c>
      <c r="N31" s="87">
        <f t="shared" si="3"/>
        <v>0</v>
      </c>
      <c r="O31" s="88">
        <f t="shared" si="4"/>
        <v>0</v>
      </c>
      <c r="P31" s="93">
        <f t="shared" si="5"/>
        <v>0</v>
      </c>
      <c r="Q31" s="70">
        <f t="shared" si="6"/>
        <v>0</v>
      </c>
      <c r="R31" s="99">
        <f t="shared" si="7"/>
        <v>0</v>
      </c>
      <c r="S31" s="100">
        <f t="shared" si="8"/>
        <v>0</v>
      </c>
      <c r="T31" s="104">
        <f t="shared" si="9"/>
        <v>1</v>
      </c>
      <c r="U31" s="105">
        <f t="shared" si="10"/>
        <v>1</v>
      </c>
    </row>
    <row r="32" spans="1:21" ht="24" thickBot="1" x14ac:dyDescent="0.25">
      <c r="A32" s="51">
        <v>28</v>
      </c>
      <c r="B32" s="18" t="s">
        <v>18</v>
      </c>
      <c r="C32" s="18" t="s">
        <v>19</v>
      </c>
      <c r="D32" s="19">
        <v>38280</v>
      </c>
      <c r="E32" s="38">
        <f t="shared" ca="1" si="0"/>
        <v>12.083333333333334</v>
      </c>
      <c r="F32" s="28">
        <v>1</v>
      </c>
      <c r="G32" s="20" t="s">
        <v>22</v>
      </c>
      <c r="H32" s="23"/>
      <c r="I32" s="21">
        <v>604102000</v>
      </c>
      <c r="J32" s="22"/>
      <c r="K32" s="37" t="s">
        <v>68</v>
      </c>
      <c r="L32" s="80">
        <f t="shared" si="1"/>
        <v>0</v>
      </c>
      <c r="M32" s="81">
        <f t="shared" si="2"/>
        <v>0</v>
      </c>
      <c r="N32" s="87">
        <f t="shared" si="3"/>
        <v>0</v>
      </c>
      <c r="O32" s="88">
        <f t="shared" si="4"/>
        <v>0</v>
      </c>
      <c r="P32" s="93">
        <f t="shared" si="5"/>
        <v>0</v>
      </c>
      <c r="Q32" s="70">
        <f t="shared" si="6"/>
        <v>0</v>
      </c>
      <c r="R32" s="99">
        <f t="shared" si="7"/>
        <v>0</v>
      </c>
      <c r="S32" s="100">
        <f t="shared" si="8"/>
        <v>0</v>
      </c>
      <c r="T32" s="104">
        <f t="shared" si="9"/>
        <v>1</v>
      </c>
      <c r="U32" s="105">
        <f t="shared" si="10"/>
        <v>1</v>
      </c>
    </row>
    <row r="33" spans="1:21" ht="24" thickBot="1" x14ac:dyDescent="0.25">
      <c r="A33" s="33">
        <v>29</v>
      </c>
      <c r="B33" s="39" t="s">
        <v>82</v>
      </c>
      <c r="C33" s="39" t="s">
        <v>76</v>
      </c>
      <c r="D33" s="40">
        <v>38234</v>
      </c>
      <c r="E33" s="41">
        <f t="shared" ca="1" si="0"/>
        <v>12.166666666666666</v>
      </c>
      <c r="F33" s="27">
        <v>2</v>
      </c>
      <c r="G33" s="15" t="s">
        <v>83</v>
      </c>
      <c r="H33" s="15" t="s">
        <v>84</v>
      </c>
      <c r="I33" s="16">
        <v>731772208</v>
      </c>
      <c r="J33" s="17">
        <v>603436761</v>
      </c>
      <c r="K33" s="32" t="s">
        <v>68</v>
      </c>
      <c r="L33" s="80">
        <f t="shared" ref="L33" si="11">IF(D33&gt;L$2,1,0)</f>
        <v>0</v>
      </c>
      <c r="M33" s="81">
        <f t="shared" si="2"/>
        <v>0</v>
      </c>
      <c r="N33" s="87">
        <f t="shared" ref="N33" si="12">IF(D33&gt;N$2,1,0)</f>
        <v>0</v>
      </c>
      <c r="O33" s="88">
        <f t="shared" ref="O33" si="13">1*(N33-L33)</f>
        <v>0</v>
      </c>
      <c r="P33" s="93">
        <f t="shared" ref="P33" si="14">IF(D33&gt;P$2,1,0)</f>
        <v>0</v>
      </c>
      <c r="Q33" s="70">
        <f t="shared" ref="Q33" si="15">1*(P33-N33)</f>
        <v>0</v>
      </c>
      <c r="R33" s="99">
        <f t="shared" ref="R33" si="16">IF(D33&gt;R$2,1,0)</f>
        <v>0</v>
      </c>
      <c r="S33" s="100">
        <f t="shared" ref="S33" si="17">1*(R33-P33)</f>
        <v>0</v>
      </c>
      <c r="T33" s="104">
        <f t="shared" ref="T33" si="18">IF(D33&gt;T$2,1,0)</f>
        <v>1</v>
      </c>
      <c r="U33" s="105">
        <f t="shared" ref="U33" si="19">1*(T33-R33)</f>
        <v>1</v>
      </c>
    </row>
    <row r="34" spans="1:21" ht="16.5" thickBot="1" x14ac:dyDescent="0.3">
      <c r="L34" s="82">
        <f>SUM(M4:M33)</f>
        <v>5</v>
      </c>
      <c r="M34" s="79"/>
      <c r="N34" s="85">
        <f>SUM(O4:O33)</f>
        <v>8</v>
      </c>
      <c r="O34" s="86"/>
      <c r="P34" s="94">
        <f>SUM(Q4:Q33)</f>
        <v>7</v>
      </c>
      <c r="Q34" s="92"/>
      <c r="R34" s="97">
        <f>SUM(S4:S33)</f>
        <v>5</v>
      </c>
      <c r="S34" s="98"/>
      <c r="T34" s="106">
        <f>SUM(U4:U33)</f>
        <v>4</v>
      </c>
      <c r="U34" s="103"/>
    </row>
    <row r="35" spans="1:21" ht="23.25" x14ac:dyDescent="0.35">
      <c r="L35" s="73"/>
      <c r="M35" s="73"/>
      <c r="N35" s="74"/>
      <c r="O35" s="74"/>
      <c r="P35" s="68"/>
      <c r="Q35" s="68"/>
      <c r="R35" s="69"/>
      <c r="S35" s="69"/>
      <c r="T35" s="75"/>
      <c r="U35" s="75"/>
    </row>
    <row r="38" spans="1:21" x14ac:dyDescent="0.2">
      <c r="B38" s="111" t="s">
        <v>106</v>
      </c>
      <c r="C38" s="111"/>
      <c r="D38" s="111" t="s">
        <v>127</v>
      </c>
      <c r="E38" s="111"/>
      <c r="F38" s="111"/>
      <c r="G38" s="111"/>
      <c r="H38" s="111"/>
      <c r="K38" s="111" t="s">
        <v>125</v>
      </c>
    </row>
    <row r="39" spans="1:21" ht="15" x14ac:dyDescent="0.2">
      <c r="B39" s="112" t="s">
        <v>108</v>
      </c>
      <c r="C39" s="113" t="s">
        <v>116</v>
      </c>
      <c r="D39" s="111"/>
      <c r="E39" s="111">
        <v>3</v>
      </c>
      <c r="F39" s="281">
        <f>SUM(E39:E40)</f>
        <v>6</v>
      </c>
      <c r="G39" s="111"/>
      <c r="H39" s="111"/>
      <c r="K39" s="111" t="s">
        <v>124</v>
      </c>
    </row>
    <row r="40" spans="1:21" ht="15.75" x14ac:dyDescent="0.25">
      <c r="B40" s="112" t="s">
        <v>107</v>
      </c>
      <c r="C40" s="113" t="s">
        <v>105</v>
      </c>
      <c r="D40" s="111"/>
      <c r="E40" s="111">
        <v>3</v>
      </c>
      <c r="F40" s="281"/>
      <c r="G40" s="111"/>
      <c r="H40" s="111"/>
      <c r="K40" s="114">
        <f>2/F39</f>
        <v>0.33333333333333331</v>
      </c>
    </row>
    <row r="41" spans="1:21" x14ac:dyDescent="0.2">
      <c r="B41" s="111"/>
      <c r="C41" s="111"/>
      <c r="D41" s="111"/>
      <c r="E41" s="111"/>
      <c r="F41" s="111"/>
      <c r="G41" s="111"/>
      <c r="H41" s="111"/>
      <c r="K41" s="111"/>
    </row>
    <row r="42" spans="1:21" x14ac:dyDescent="0.2">
      <c r="B42" s="107" t="s">
        <v>109</v>
      </c>
      <c r="C42" s="107"/>
      <c r="D42" s="107" t="s">
        <v>130</v>
      </c>
      <c r="E42" s="107"/>
      <c r="F42" s="107"/>
      <c r="G42" s="107"/>
      <c r="H42" s="107"/>
      <c r="K42" s="107" t="s">
        <v>125</v>
      </c>
    </row>
    <row r="43" spans="1:21" ht="15" x14ac:dyDescent="0.2">
      <c r="B43" s="108" t="s">
        <v>118</v>
      </c>
      <c r="C43" s="109" t="s">
        <v>103</v>
      </c>
      <c r="D43" s="107" t="s">
        <v>132</v>
      </c>
      <c r="E43" s="107">
        <v>3</v>
      </c>
      <c r="F43" s="282">
        <f>SUM(E43:E44)</f>
        <v>6</v>
      </c>
      <c r="G43" s="107"/>
      <c r="H43" s="107"/>
      <c r="K43" s="107" t="s">
        <v>124</v>
      </c>
    </row>
    <row r="44" spans="1:21" ht="15.75" x14ac:dyDescent="0.25">
      <c r="B44" s="108" t="s">
        <v>122</v>
      </c>
      <c r="C44" s="109" t="s">
        <v>104</v>
      </c>
      <c r="D44" s="107" t="s">
        <v>131</v>
      </c>
      <c r="E44" s="107">
        <v>3</v>
      </c>
      <c r="F44" s="282"/>
      <c r="G44" s="107"/>
      <c r="H44" s="107"/>
      <c r="K44" s="110">
        <f>2/F43</f>
        <v>0.33333333333333331</v>
      </c>
    </row>
    <row r="45" spans="1:21" x14ac:dyDescent="0.2">
      <c r="B45" s="107"/>
      <c r="C45" s="107"/>
      <c r="D45" s="107"/>
      <c r="E45" s="107"/>
      <c r="F45" s="107"/>
      <c r="G45" s="107"/>
      <c r="H45" s="107"/>
      <c r="K45" s="107"/>
    </row>
    <row r="46" spans="1:21" x14ac:dyDescent="0.2">
      <c r="B46" s="119" t="s">
        <v>110</v>
      </c>
      <c r="C46" s="119"/>
      <c r="D46" s="119" t="s">
        <v>130</v>
      </c>
      <c r="E46" s="119"/>
      <c r="F46" s="119"/>
      <c r="G46" s="119"/>
      <c r="H46" s="119"/>
      <c r="K46" s="119"/>
    </row>
    <row r="47" spans="1:21" ht="15" x14ac:dyDescent="0.2">
      <c r="B47" s="120" t="s">
        <v>119</v>
      </c>
      <c r="C47" s="121" t="s">
        <v>100</v>
      </c>
      <c r="D47" s="119"/>
      <c r="E47" s="119">
        <v>3</v>
      </c>
      <c r="F47" s="280">
        <f>SUM(E47:E50)</f>
        <v>8</v>
      </c>
      <c r="G47" s="119"/>
      <c r="H47" s="119"/>
      <c r="K47" s="119"/>
    </row>
    <row r="48" spans="1:21" ht="15" x14ac:dyDescent="0.2">
      <c r="B48" s="120" t="s">
        <v>111</v>
      </c>
      <c r="C48" s="121" t="s">
        <v>101</v>
      </c>
      <c r="D48" s="119" t="s">
        <v>128</v>
      </c>
      <c r="E48" s="119">
        <v>2</v>
      </c>
      <c r="F48" s="280"/>
      <c r="G48" s="119"/>
      <c r="H48" s="119"/>
      <c r="K48" s="119" t="s">
        <v>125</v>
      </c>
    </row>
    <row r="49" spans="2:11" ht="15" x14ac:dyDescent="0.2">
      <c r="B49" s="120" t="s">
        <v>112</v>
      </c>
      <c r="C49" s="121" t="s">
        <v>102</v>
      </c>
      <c r="D49" s="119" t="s">
        <v>129</v>
      </c>
      <c r="E49" s="119">
        <v>2</v>
      </c>
      <c r="F49" s="280"/>
      <c r="G49" s="119"/>
      <c r="H49" s="119"/>
      <c r="K49" s="119" t="s">
        <v>124</v>
      </c>
    </row>
    <row r="50" spans="2:11" ht="15.75" x14ac:dyDescent="0.25">
      <c r="B50" s="119" t="s">
        <v>114</v>
      </c>
      <c r="C50" s="121" t="s">
        <v>115</v>
      </c>
      <c r="D50" s="119"/>
      <c r="E50" s="119">
        <v>1</v>
      </c>
      <c r="F50" s="280"/>
      <c r="G50" s="119"/>
      <c r="H50" s="119"/>
      <c r="K50" s="122">
        <f>2/F47</f>
        <v>0.25</v>
      </c>
    </row>
    <row r="51" spans="2:11" x14ac:dyDescent="0.2">
      <c r="B51" s="119"/>
      <c r="C51" s="119"/>
      <c r="D51" s="119"/>
      <c r="E51" s="119"/>
      <c r="F51" s="119"/>
      <c r="G51" s="119"/>
      <c r="H51" s="119"/>
      <c r="K51" s="119"/>
    </row>
    <row r="52" spans="2:11" x14ac:dyDescent="0.2">
      <c r="B52" s="115" t="s">
        <v>113</v>
      </c>
      <c r="C52" s="115"/>
      <c r="D52" s="115"/>
      <c r="E52" s="115"/>
      <c r="F52" s="115"/>
      <c r="G52" s="115"/>
      <c r="H52" s="115"/>
      <c r="K52" s="115" t="s">
        <v>126</v>
      </c>
    </row>
    <row r="53" spans="2:11" ht="15" x14ac:dyDescent="0.2">
      <c r="B53" s="116" t="s">
        <v>120</v>
      </c>
      <c r="C53" s="117" t="s">
        <v>99</v>
      </c>
      <c r="D53" s="115"/>
      <c r="E53" s="115">
        <v>5</v>
      </c>
      <c r="F53" s="283">
        <f>SUM(E53:E54)</f>
        <v>9</v>
      </c>
      <c r="G53" s="115"/>
      <c r="H53" s="115"/>
      <c r="K53" s="115" t="s">
        <v>124</v>
      </c>
    </row>
    <row r="54" spans="2:11" ht="15.75" x14ac:dyDescent="0.25">
      <c r="B54" s="116" t="s">
        <v>121</v>
      </c>
      <c r="C54" s="117" t="s">
        <v>98</v>
      </c>
      <c r="D54" s="115"/>
      <c r="E54" s="115">
        <v>4</v>
      </c>
      <c r="F54" s="283"/>
      <c r="G54" s="115"/>
      <c r="H54" s="115"/>
      <c r="K54" s="118">
        <f>3/F53</f>
        <v>0.33333333333333331</v>
      </c>
    </row>
    <row r="55" spans="2:11" ht="6.75" customHeight="1" x14ac:dyDescent="0.2">
      <c r="B55" s="115"/>
      <c r="C55" s="115"/>
      <c r="D55" s="115"/>
      <c r="E55" s="115"/>
      <c r="F55" s="115"/>
      <c r="G55" s="115"/>
      <c r="H55" s="115"/>
      <c r="K55" s="115"/>
    </row>
    <row r="56" spans="2:11" s="71" customFormat="1" ht="21.75" customHeight="1" x14ac:dyDescent="0.25">
      <c r="B56" s="72" t="s">
        <v>117</v>
      </c>
      <c r="C56" s="72"/>
      <c r="D56" s="72"/>
      <c r="E56" s="72"/>
      <c r="F56" s="72">
        <f>SUM(F39:F55)</f>
        <v>29</v>
      </c>
      <c r="G56" s="72"/>
      <c r="H56" s="72"/>
      <c r="K56" s="72"/>
    </row>
  </sheetData>
  <mergeCells count="4">
    <mergeCell ref="F47:F50"/>
    <mergeCell ref="F39:F40"/>
    <mergeCell ref="F43:F44"/>
    <mergeCell ref="F53:F54"/>
  </mergeCells>
  <conditionalFormatting sqref="K5:K33">
    <cfRule type="cellIs" dxfId="0" priority="1" operator="equal">
      <formula>"17:00-18:00"</formula>
    </cfRule>
  </conditionalFormatting>
  <hyperlinks>
    <hyperlink ref="G28" r:id="rId1"/>
    <hyperlink ref="G19" r:id="rId2"/>
    <hyperlink ref="G5" r:id="rId3"/>
    <hyperlink ref="G8" r:id="rId4"/>
    <hyperlink ref="H18" r:id="rId5"/>
    <hyperlink ref="G10" r:id="rId6"/>
    <hyperlink ref="G26" r:id="rId7"/>
    <hyperlink ref="H14" r:id="rId8"/>
    <hyperlink ref="G14" r:id="rId9"/>
    <hyperlink ref="H33" r:id="rId10"/>
    <hyperlink ref="G33" r:id="rId11"/>
    <hyperlink ref="G9" r:id="rId12"/>
    <hyperlink ref="G18" r:id="rId13"/>
    <hyperlink ref="H13" r:id="rId14"/>
    <hyperlink ref="G13" r:id="rId15"/>
    <hyperlink ref="G20" r:id="rId16"/>
    <hyperlink ref="H29" r:id="rId17"/>
    <hyperlink ref="G29" r:id="rId18"/>
    <hyperlink ref="G24" r:id="rId19"/>
    <hyperlink ref="H23" r:id="rId20"/>
    <hyperlink ref="G23" r:id="rId21"/>
    <hyperlink ref="G22" r:id="rId22"/>
    <hyperlink ref="G17" r:id="rId23"/>
    <hyperlink ref="H7" r:id="rId24"/>
    <hyperlink ref="G7" r:id="rId25"/>
    <hyperlink ref="H25" r:id="rId26"/>
    <hyperlink ref="G25" r:id="rId27"/>
    <hyperlink ref="G31" r:id="rId28"/>
    <hyperlink ref="H21" r:id="rId29"/>
    <hyperlink ref="G21" r:id="rId30"/>
    <hyperlink ref="G32" r:id="rId31"/>
    <hyperlink ref="G12" r:id="rId32"/>
    <hyperlink ref="H15" r:id="rId33"/>
    <hyperlink ref="G15" r:id="rId34"/>
    <hyperlink ref="G30" r:id="rId35"/>
  </hyperlinks>
  <pageMargins left="0.7" right="0.7" top="0.78740157499999996" bottom="0.78740157499999996" header="0.3" footer="0.3"/>
  <pageSetup paperSize="9" orientation="portrait" horizontalDpi="4294967293" verticalDpi="0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opLeftCell="A8" workbookViewId="0">
      <selection activeCell="C14" sqref="C14:E16"/>
    </sheetView>
  </sheetViews>
  <sheetFormatPr defaultRowHeight="12.75" x14ac:dyDescent="0.2"/>
  <cols>
    <col min="2" max="2" width="19.7109375" bestFit="1" customWidth="1"/>
    <col min="3" max="3" width="23.140625" bestFit="1" customWidth="1"/>
    <col min="4" max="4" width="17.5703125" bestFit="1" customWidth="1"/>
    <col min="5" max="5" width="14.85546875" bestFit="1" customWidth="1"/>
    <col min="6" max="6" width="47.42578125" bestFit="1" customWidth="1"/>
  </cols>
  <sheetData>
    <row r="2" spans="2:6" ht="23.25" x14ac:dyDescent="0.2">
      <c r="B2" s="154" t="s">
        <v>243</v>
      </c>
      <c r="C2" s="155" t="s">
        <v>244</v>
      </c>
      <c r="D2" s="155" t="s">
        <v>80</v>
      </c>
      <c r="E2" s="156">
        <v>38048</v>
      </c>
      <c r="F2" s="152"/>
    </row>
    <row r="3" spans="2:6" ht="23.25" x14ac:dyDescent="0.2">
      <c r="B3" s="152"/>
      <c r="C3" s="157" t="s">
        <v>245</v>
      </c>
      <c r="D3" s="157" t="s">
        <v>246</v>
      </c>
      <c r="E3" s="158">
        <v>38439</v>
      </c>
      <c r="F3" s="152"/>
    </row>
    <row r="4" spans="2:6" ht="23.25" x14ac:dyDescent="0.2">
      <c r="B4" s="152"/>
      <c r="C4" s="159" t="s">
        <v>247</v>
      </c>
      <c r="D4" s="159" t="s">
        <v>248</v>
      </c>
      <c r="E4" s="160">
        <v>38836</v>
      </c>
      <c r="F4" s="161"/>
    </row>
    <row r="6" spans="2:6" ht="23.25" x14ac:dyDescent="0.2">
      <c r="B6" s="154" t="s">
        <v>249</v>
      </c>
      <c r="C6" s="162" t="s">
        <v>250</v>
      </c>
      <c r="D6" s="162" t="s">
        <v>251</v>
      </c>
      <c r="E6" s="163">
        <v>38374</v>
      </c>
      <c r="F6" s="152"/>
    </row>
    <row r="7" spans="2:6" ht="23.25" x14ac:dyDescent="0.2">
      <c r="B7" s="152"/>
      <c r="C7" s="159" t="s">
        <v>252</v>
      </c>
      <c r="D7" s="159" t="s">
        <v>253</v>
      </c>
      <c r="E7" s="160">
        <v>38555</v>
      </c>
      <c r="F7" s="152"/>
    </row>
    <row r="8" spans="2:6" ht="23.25" x14ac:dyDescent="0.2">
      <c r="B8" s="152"/>
      <c r="C8" s="157" t="s">
        <v>254</v>
      </c>
      <c r="D8" s="157" t="s">
        <v>255</v>
      </c>
      <c r="E8" s="158">
        <v>38715</v>
      </c>
      <c r="F8" s="152"/>
    </row>
    <row r="9" spans="2:6" ht="14.25" x14ac:dyDescent="0.2">
      <c r="B9" s="152"/>
      <c r="C9" s="164"/>
      <c r="D9" s="164"/>
      <c r="E9" s="164"/>
      <c r="F9" s="153" t="s">
        <v>256</v>
      </c>
    </row>
    <row r="10" spans="2:6" ht="23.25" x14ac:dyDescent="0.2">
      <c r="B10" s="154" t="s">
        <v>257</v>
      </c>
      <c r="C10" s="159" t="s">
        <v>258</v>
      </c>
      <c r="D10" s="159" t="s">
        <v>259</v>
      </c>
      <c r="E10" s="160">
        <v>38928</v>
      </c>
      <c r="F10" s="152"/>
    </row>
    <row r="11" spans="2:6" ht="23.25" x14ac:dyDescent="0.2">
      <c r="B11" s="152"/>
      <c r="C11" s="159" t="s">
        <v>260</v>
      </c>
      <c r="D11" s="159" t="s">
        <v>261</v>
      </c>
      <c r="E11" s="160">
        <v>39212</v>
      </c>
      <c r="F11" s="152"/>
    </row>
    <row r="12" spans="2:6" ht="23.25" x14ac:dyDescent="0.2">
      <c r="B12" s="152"/>
      <c r="C12" s="159" t="s">
        <v>262</v>
      </c>
      <c r="D12" s="159" t="s">
        <v>263</v>
      </c>
      <c r="E12" s="160">
        <v>39196</v>
      </c>
      <c r="F12" s="153" t="s">
        <v>264</v>
      </c>
    </row>
    <row r="14" spans="2:6" ht="23.25" x14ac:dyDescent="0.2">
      <c r="B14" s="154" t="s">
        <v>265</v>
      </c>
      <c r="C14" s="162" t="s">
        <v>266</v>
      </c>
      <c r="D14" s="162" t="s">
        <v>267</v>
      </c>
      <c r="E14" s="163">
        <v>38657</v>
      </c>
      <c r="F14" s="152"/>
    </row>
    <row r="15" spans="2:6" ht="23.25" x14ac:dyDescent="0.2">
      <c r="B15" s="152"/>
      <c r="C15" s="155" t="s">
        <v>268</v>
      </c>
      <c r="D15" s="155" t="s">
        <v>30</v>
      </c>
      <c r="E15" s="156">
        <v>38829</v>
      </c>
      <c r="F15" s="152"/>
    </row>
    <row r="16" spans="2:6" ht="23.25" x14ac:dyDescent="0.2">
      <c r="B16" s="152"/>
      <c r="C16" s="162" t="s">
        <v>250</v>
      </c>
      <c r="D16" s="162" t="s">
        <v>269</v>
      </c>
      <c r="E16" s="163">
        <v>39344</v>
      </c>
      <c r="F16" s="152"/>
    </row>
    <row r="18" spans="2:6" ht="23.25" x14ac:dyDescent="0.2">
      <c r="B18" s="154" t="s">
        <v>270</v>
      </c>
      <c r="C18" s="162" t="s">
        <v>271</v>
      </c>
      <c r="D18" s="162" t="s">
        <v>251</v>
      </c>
      <c r="E18" s="163">
        <v>39121</v>
      </c>
      <c r="F18" s="152"/>
    </row>
    <row r="19" spans="2:6" ht="23.25" x14ac:dyDescent="0.2">
      <c r="B19" s="152"/>
      <c r="C19" s="159" t="s">
        <v>272</v>
      </c>
      <c r="D19" s="159" t="s">
        <v>273</v>
      </c>
      <c r="E19" s="160">
        <v>39010</v>
      </c>
      <c r="F19" s="152"/>
    </row>
    <row r="21" spans="2:6" ht="23.25" x14ac:dyDescent="0.2">
      <c r="B21" s="154" t="s">
        <v>274</v>
      </c>
      <c r="C21" s="162" t="s">
        <v>275</v>
      </c>
      <c r="D21" s="162" t="s">
        <v>276</v>
      </c>
      <c r="E21" s="163">
        <v>39598</v>
      </c>
      <c r="F21" s="152"/>
    </row>
    <row r="22" spans="2:6" ht="23.25" x14ac:dyDescent="0.2">
      <c r="B22" s="152"/>
      <c r="C22" s="162" t="s">
        <v>244</v>
      </c>
      <c r="D22" s="162" t="s">
        <v>277</v>
      </c>
      <c r="E22" s="163">
        <v>39677</v>
      </c>
      <c r="F22" s="152"/>
    </row>
    <row r="23" spans="2:6" ht="14.25" x14ac:dyDescent="0.2">
      <c r="B23" s="152"/>
      <c r="C23" s="153" t="s">
        <v>256</v>
      </c>
      <c r="D23" s="152"/>
      <c r="E23" s="152"/>
      <c r="F23" s="152"/>
    </row>
    <row r="24" spans="2:6" ht="23.25" x14ac:dyDescent="0.2">
      <c r="B24" s="154" t="s">
        <v>278</v>
      </c>
      <c r="C24" s="165" t="s">
        <v>252</v>
      </c>
      <c r="D24" s="165" t="s">
        <v>207</v>
      </c>
      <c r="E24" s="166">
        <v>39844</v>
      </c>
      <c r="F24" s="152"/>
    </row>
    <row r="25" spans="2:6" ht="23.25" x14ac:dyDescent="0.2">
      <c r="B25" s="152"/>
      <c r="C25" s="165" t="s">
        <v>260</v>
      </c>
      <c r="D25" s="165" t="s">
        <v>279</v>
      </c>
      <c r="E25" s="166">
        <v>39966</v>
      </c>
      <c r="F25" s="152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"/>
  <sheetViews>
    <sheetView workbookViewId="0">
      <selection activeCell="A5" sqref="A5:A7"/>
    </sheetView>
  </sheetViews>
  <sheetFormatPr defaultRowHeight="12.75" x14ac:dyDescent="0.2"/>
  <cols>
    <col min="1" max="1" width="54.140625" style="128" customWidth="1"/>
    <col min="2" max="16384" width="9.140625" style="128"/>
  </cols>
  <sheetData>
    <row r="2" spans="1:1" x14ac:dyDescent="0.2">
      <c r="A2" s="208" t="s">
        <v>309</v>
      </c>
    </row>
    <row r="3" spans="1:1" x14ac:dyDescent="0.2">
      <c r="A3"/>
    </row>
    <row r="4" spans="1:1" x14ac:dyDescent="0.2">
      <c r="A4" s="209" t="s">
        <v>310</v>
      </c>
    </row>
    <row r="5" spans="1:1" ht="25.5" x14ac:dyDescent="0.2">
      <c r="A5" s="209" t="s">
        <v>311</v>
      </c>
    </row>
    <row r="6" spans="1:1" x14ac:dyDescent="0.2">
      <c r="A6" s="209" t="s">
        <v>312</v>
      </c>
    </row>
    <row r="7" spans="1:1" x14ac:dyDescent="0.2">
      <c r="A7" s="209" t="s">
        <v>313</v>
      </c>
    </row>
    <row r="8" spans="1:1" x14ac:dyDescent="0.2">
      <c r="A8"/>
    </row>
    <row r="9" spans="1:1" x14ac:dyDescent="0.2">
      <c r="A9" s="209" t="s">
        <v>314</v>
      </c>
    </row>
    <row r="10" spans="1:1" x14ac:dyDescent="0.2">
      <c r="A10" s="209" t="s">
        <v>315</v>
      </c>
    </row>
    <row r="11" spans="1:1" x14ac:dyDescent="0.2">
      <c r="A11" s="209" t="s">
        <v>316</v>
      </c>
    </row>
    <row r="12" spans="1:1" x14ac:dyDescent="0.2">
      <c r="A12" s="209" t="s">
        <v>317</v>
      </c>
    </row>
    <row r="13" spans="1:1" x14ac:dyDescent="0.2">
      <c r="A13"/>
    </row>
    <row r="14" spans="1:1" ht="25.5" x14ac:dyDescent="0.2">
      <c r="A14" s="209" t="s">
        <v>318</v>
      </c>
    </row>
    <row r="15" spans="1:1" x14ac:dyDescent="0.2">
      <c r="A15"/>
    </row>
    <row r="16" spans="1:1" x14ac:dyDescent="0.2">
      <c r="A16" s="209" t="s">
        <v>319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zoomScaleNormal="100" workbookViewId="0">
      <selection activeCell="N35" sqref="N35:P35"/>
    </sheetView>
  </sheetViews>
  <sheetFormatPr defaultRowHeight="12.75" x14ac:dyDescent="0.2"/>
  <cols>
    <col min="1" max="1" width="4.5703125" style="128" bestFit="1" customWidth="1"/>
    <col min="2" max="2" width="10.7109375" style="128" customWidth="1"/>
    <col min="3" max="3" width="1.42578125" style="128" bestFit="1" customWidth="1"/>
    <col min="4" max="4" width="10.7109375" style="128" customWidth="1"/>
    <col min="5" max="5" width="1.28515625" style="128" customWidth="1"/>
    <col min="6" max="6" width="10.7109375" style="128" customWidth="1"/>
    <col min="7" max="7" width="1.42578125" style="128" bestFit="1" customWidth="1"/>
    <col min="8" max="8" width="10.7109375" style="128" customWidth="1"/>
    <col min="9" max="9" width="1.28515625" style="128" customWidth="1"/>
    <col min="10" max="10" width="10.7109375" style="128" customWidth="1"/>
    <col min="11" max="11" width="1.42578125" style="128" bestFit="1" customWidth="1"/>
    <col min="12" max="12" width="10.7109375" style="128" customWidth="1"/>
    <col min="13" max="13" width="1.28515625" style="128" customWidth="1"/>
    <col min="14" max="14" width="10.7109375" style="128" customWidth="1"/>
    <col min="15" max="15" width="1.42578125" style="128" bestFit="1" customWidth="1"/>
    <col min="16" max="16" width="10.7109375" style="128" customWidth="1"/>
    <col min="17" max="17" width="1.28515625" style="128" customWidth="1"/>
    <col min="18" max="18" width="10.7109375" style="128" customWidth="1"/>
    <col min="19" max="19" width="1.42578125" style="128" bestFit="1" customWidth="1"/>
    <col min="20" max="20" width="10.7109375" style="128" customWidth="1"/>
    <col min="21" max="21" width="1.28515625" style="128" customWidth="1"/>
    <col min="22" max="22" width="10.7109375" style="128" customWidth="1"/>
    <col min="23" max="23" width="1.42578125" style="128" bestFit="1" customWidth="1"/>
    <col min="24" max="24" width="10.7109375" style="128" customWidth="1"/>
    <col min="25" max="16384" width="9.140625" style="128"/>
  </cols>
  <sheetData>
    <row r="1" spans="1:24" ht="18" customHeight="1" x14ac:dyDescent="0.2">
      <c r="A1" s="167" t="s">
        <v>290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9"/>
    </row>
    <row r="2" spans="1:24" ht="18" customHeight="1" thickBot="1" x14ac:dyDescent="0.25">
      <c r="A2" s="177" t="s">
        <v>281</v>
      </c>
      <c r="B2" s="178" t="s">
        <v>282</v>
      </c>
      <c r="C2" s="178"/>
      <c r="D2" s="178"/>
      <c r="E2" s="179"/>
      <c r="F2" s="178" t="s">
        <v>283</v>
      </c>
      <c r="G2" s="178"/>
      <c r="H2" s="178"/>
      <c r="I2" s="179"/>
      <c r="J2" s="178" t="s">
        <v>284</v>
      </c>
      <c r="K2" s="178"/>
      <c r="L2" s="178"/>
      <c r="M2" s="179"/>
      <c r="N2" s="178" t="s">
        <v>285</v>
      </c>
      <c r="O2" s="178"/>
      <c r="P2" s="178"/>
      <c r="Q2" s="179"/>
      <c r="R2" s="178" t="s">
        <v>286</v>
      </c>
      <c r="S2" s="178"/>
      <c r="T2" s="178"/>
      <c r="U2" s="179"/>
      <c r="V2" s="178" t="s">
        <v>287</v>
      </c>
      <c r="W2" s="178"/>
      <c r="X2" s="180"/>
    </row>
    <row r="3" spans="1:24" ht="30" customHeight="1" x14ac:dyDescent="0.2">
      <c r="A3" s="289" t="s">
        <v>145</v>
      </c>
      <c r="B3" s="185">
        <v>12</v>
      </c>
      <c r="C3" s="291" t="s">
        <v>147</v>
      </c>
      <c r="D3" s="186">
        <v>1</v>
      </c>
      <c r="E3" s="187"/>
      <c r="F3" s="185">
        <v>11</v>
      </c>
      <c r="G3" s="291" t="s">
        <v>147</v>
      </c>
      <c r="H3" s="186">
        <v>2</v>
      </c>
      <c r="I3" s="187"/>
      <c r="J3" s="185">
        <v>3</v>
      </c>
      <c r="K3" s="291" t="s">
        <v>147</v>
      </c>
      <c r="L3" s="186">
        <v>10</v>
      </c>
      <c r="M3" s="187"/>
      <c r="N3" s="185">
        <v>9</v>
      </c>
      <c r="O3" s="291" t="s">
        <v>147</v>
      </c>
      <c r="P3" s="186">
        <v>4</v>
      </c>
      <c r="Q3" s="187"/>
      <c r="R3" s="185">
        <v>5</v>
      </c>
      <c r="S3" s="291" t="s">
        <v>147</v>
      </c>
      <c r="T3" s="186">
        <v>8</v>
      </c>
      <c r="U3" s="187"/>
      <c r="V3" s="185">
        <v>7</v>
      </c>
      <c r="W3" s="291" t="s">
        <v>147</v>
      </c>
      <c r="X3" s="188">
        <v>6</v>
      </c>
    </row>
    <row r="4" spans="1:24" ht="30" customHeight="1" thickBot="1" x14ac:dyDescent="0.25">
      <c r="A4" s="290"/>
      <c r="B4" s="189"/>
      <c r="C4" s="292"/>
      <c r="D4" s="190"/>
      <c r="E4" s="176"/>
      <c r="F4" s="189"/>
      <c r="G4" s="292"/>
      <c r="H4" s="190"/>
      <c r="I4" s="176"/>
      <c r="J4" s="189"/>
      <c r="K4" s="292"/>
      <c r="L4" s="190"/>
      <c r="M4" s="176"/>
      <c r="N4" s="189"/>
      <c r="O4" s="292"/>
      <c r="P4" s="190"/>
      <c r="Q4" s="176"/>
      <c r="R4" s="189"/>
      <c r="S4" s="292"/>
      <c r="T4" s="190"/>
      <c r="U4" s="176"/>
      <c r="V4" s="189"/>
      <c r="W4" s="292"/>
      <c r="X4" s="191"/>
    </row>
    <row r="5" spans="1:24" ht="30" customHeight="1" x14ac:dyDescent="0.2">
      <c r="A5" s="295" t="s">
        <v>159</v>
      </c>
      <c r="B5" s="181">
        <v>1</v>
      </c>
      <c r="C5" s="287" t="s">
        <v>147</v>
      </c>
      <c r="D5" s="182">
        <v>11</v>
      </c>
      <c r="E5" s="183"/>
      <c r="F5" s="181">
        <v>10</v>
      </c>
      <c r="G5" s="287" t="s">
        <v>147</v>
      </c>
      <c r="H5" s="182">
        <v>12</v>
      </c>
      <c r="I5" s="183"/>
      <c r="J5" s="181">
        <v>2</v>
      </c>
      <c r="K5" s="287" t="s">
        <v>147</v>
      </c>
      <c r="L5" s="182">
        <v>9</v>
      </c>
      <c r="M5" s="183"/>
      <c r="N5" s="181">
        <v>8</v>
      </c>
      <c r="O5" s="287" t="s">
        <v>147</v>
      </c>
      <c r="P5" s="182">
        <v>3</v>
      </c>
      <c r="Q5" s="183"/>
      <c r="R5" s="181">
        <v>4</v>
      </c>
      <c r="S5" s="287" t="s">
        <v>147</v>
      </c>
      <c r="T5" s="182">
        <v>7</v>
      </c>
      <c r="U5" s="183"/>
      <c r="V5" s="181">
        <v>6</v>
      </c>
      <c r="W5" s="287" t="s">
        <v>147</v>
      </c>
      <c r="X5" s="184">
        <v>5</v>
      </c>
    </row>
    <row r="6" spans="1:24" ht="30" customHeight="1" thickBot="1" x14ac:dyDescent="0.25">
      <c r="A6" s="296"/>
      <c r="B6" s="171"/>
      <c r="C6" s="288"/>
      <c r="D6" s="172"/>
      <c r="E6" s="170"/>
      <c r="F6" s="171"/>
      <c r="G6" s="288"/>
      <c r="H6" s="172"/>
      <c r="I6" s="170"/>
      <c r="J6" s="171"/>
      <c r="K6" s="288"/>
      <c r="L6" s="172"/>
      <c r="M6" s="170"/>
      <c r="N6" s="171"/>
      <c r="O6" s="288"/>
      <c r="P6" s="172"/>
      <c r="Q6" s="170"/>
      <c r="R6" s="171"/>
      <c r="S6" s="288"/>
      <c r="T6" s="172"/>
      <c r="U6" s="170"/>
      <c r="V6" s="171"/>
      <c r="W6" s="288"/>
      <c r="X6" s="173"/>
    </row>
    <row r="7" spans="1:24" ht="30" customHeight="1" x14ac:dyDescent="0.2">
      <c r="A7" s="289" t="s">
        <v>162</v>
      </c>
      <c r="B7" s="185">
        <v>10</v>
      </c>
      <c r="C7" s="291" t="s">
        <v>147</v>
      </c>
      <c r="D7" s="186">
        <v>1</v>
      </c>
      <c r="E7" s="187"/>
      <c r="F7" s="185">
        <v>9</v>
      </c>
      <c r="G7" s="291" t="s">
        <v>147</v>
      </c>
      <c r="H7" s="186">
        <v>11</v>
      </c>
      <c r="I7" s="187"/>
      <c r="J7" s="185">
        <v>12</v>
      </c>
      <c r="K7" s="291" t="s">
        <v>147</v>
      </c>
      <c r="L7" s="186">
        <v>8</v>
      </c>
      <c r="M7" s="187"/>
      <c r="N7" s="185">
        <v>7</v>
      </c>
      <c r="O7" s="291" t="s">
        <v>147</v>
      </c>
      <c r="P7" s="186">
        <v>2</v>
      </c>
      <c r="Q7" s="187"/>
      <c r="R7" s="185">
        <v>3</v>
      </c>
      <c r="S7" s="291" t="s">
        <v>147</v>
      </c>
      <c r="T7" s="186">
        <v>6</v>
      </c>
      <c r="U7" s="187"/>
      <c r="V7" s="185">
        <v>5</v>
      </c>
      <c r="W7" s="291" t="s">
        <v>147</v>
      </c>
      <c r="X7" s="188">
        <v>4</v>
      </c>
    </row>
    <row r="8" spans="1:24" ht="30" customHeight="1" thickBot="1" x14ac:dyDescent="0.25">
      <c r="A8" s="290"/>
      <c r="B8" s="189"/>
      <c r="C8" s="292"/>
      <c r="D8" s="190"/>
      <c r="E8" s="176"/>
      <c r="F8" s="189"/>
      <c r="G8" s="292"/>
      <c r="H8" s="190"/>
      <c r="I8" s="176"/>
      <c r="J8" s="189"/>
      <c r="K8" s="292"/>
      <c r="L8" s="190"/>
      <c r="M8" s="176"/>
      <c r="N8" s="189"/>
      <c r="O8" s="292"/>
      <c r="P8" s="190"/>
      <c r="Q8" s="176"/>
      <c r="R8" s="189"/>
      <c r="S8" s="292"/>
      <c r="T8" s="190"/>
      <c r="U8" s="176"/>
      <c r="V8" s="189"/>
      <c r="W8" s="292"/>
      <c r="X8" s="191"/>
    </row>
    <row r="9" spans="1:24" ht="30" customHeight="1" x14ac:dyDescent="0.2">
      <c r="A9" s="295" t="s">
        <v>163</v>
      </c>
      <c r="B9" s="181">
        <v>1</v>
      </c>
      <c r="C9" s="287" t="s">
        <v>147</v>
      </c>
      <c r="D9" s="182">
        <v>9</v>
      </c>
      <c r="E9" s="183"/>
      <c r="F9" s="181">
        <v>8</v>
      </c>
      <c r="G9" s="287" t="s">
        <v>147</v>
      </c>
      <c r="H9" s="182">
        <v>10</v>
      </c>
      <c r="I9" s="183"/>
      <c r="J9" s="181">
        <v>11</v>
      </c>
      <c r="K9" s="287" t="s">
        <v>147</v>
      </c>
      <c r="L9" s="182">
        <v>7</v>
      </c>
      <c r="M9" s="183"/>
      <c r="N9" s="181">
        <v>6</v>
      </c>
      <c r="O9" s="287" t="s">
        <v>147</v>
      </c>
      <c r="P9" s="182">
        <v>12</v>
      </c>
      <c r="Q9" s="183"/>
      <c r="R9" s="181">
        <v>2</v>
      </c>
      <c r="S9" s="287" t="s">
        <v>147</v>
      </c>
      <c r="T9" s="182">
        <v>5</v>
      </c>
      <c r="U9" s="183"/>
      <c r="V9" s="181">
        <v>4</v>
      </c>
      <c r="W9" s="287" t="s">
        <v>147</v>
      </c>
      <c r="X9" s="184">
        <v>3</v>
      </c>
    </row>
    <row r="10" spans="1:24" ht="30" customHeight="1" thickBot="1" x14ac:dyDescent="0.25">
      <c r="A10" s="296"/>
      <c r="B10" s="171"/>
      <c r="C10" s="288"/>
      <c r="D10" s="172"/>
      <c r="E10" s="170"/>
      <c r="F10" s="171"/>
      <c r="G10" s="288"/>
      <c r="H10" s="172"/>
      <c r="I10" s="170"/>
      <c r="J10" s="171"/>
      <c r="K10" s="288"/>
      <c r="L10" s="172"/>
      <c r="M10" s="170"/>
      <c r="N10" s="171"/>
      <c r="O10" s="288"/>
      <c r="P10" s="172"/>
      <c r="Q10" s="170"/>
      <c r="R10" s="171"/>
      <c r="S10" s="288"/>
      <c r="T10" s="172"/>
      <c r="U10" s="170"/>
      <c r="V10" s="171"/>
      <c r="W10" s="288"/>
      <c r="X10" s="173"/>
    </row>
    <row r="11" spans="1:24" ht="30" customHeight="1" x14ac:dyDescent="0.2">
      <c r="A11" s="289" t="s">
        <v>164</v>
      </c>
      <c r="B11" s="185">
        <v>8</v>
      </c>
      <c r="C11" s="291" t="s">
        <v>147</v>
      </c>
      <c r="D11" s="186">
        <v>1</v>
      </c>
      <c r="E11" s="187"/>
      <c r="F11" s="185">
        <v>7</v>
      </c>
      <c r="G11" s="291" t="s">
        <v>147</v>
      </c>
      <c r="H11" s="186">
        <v>9</v>
      </c>
      <c r="I11" s="187"/>
      <c r="J11" s="185">
        <v>10</v>
      </c>
      <c r="K11" s="291" t="s">
        <v>147</v>
      </c>
      <c r="L11" s="186">
        <v>6</v>
      </c>
      <c r="M11" s="187"/>
      <c r="N11" s="185">
        <v>5</v>
      </c>
      <c r="O11" s="291" t="s">
        <v>147</v>
      </c>
      <c r="P11" s="186">
        <v>11</v>
      </c>
      <c r="Q11" s="187"/>
      <c r="R11" s="185">
        <v>12</v>
      </c>
      <c r="S11" s="291" t="s">
        <v>147</v>
      </c>
      <c r="T11" s="186">
        <v>4</v>
      </c>
      <c r="U11" s="187"/>
      <c r="V11" s="185">
        <v>3</v>
      </c>
      <c r="W11" s="291" t="s">
        <v>147</v>
      </c>
      <c r="X11" s="188">
        <v>2</v>
      </c>
    </row>
    <row r="12" spans="1:24" ht="30" customHeight="1" thickBot="1" x14ac:dyDescent="0.25">
      <c r="A12" s="290"/>
      <c r="B12" s="189"/>
      <c r="C12" s="292"/>
      <c r="D12" s="190"/>
      <c r="E12" s="176"/>
      <c r="F12" s="189"/>
      <c r="G12" s="292"/>
      <c r="H12" s="190"/>
      <c r="I12" s="176"/>
      <c r="J12" s="189"/>
      <c r="K12" s="292"/>
      <c r="L12" s="190"/>
      <c r="M12" s="176"/>
      <c r="N12" s="189"/>
      <c r="O12" s="292"/>
      <c r="P12" s="190"/>
      <c r="Q12" s="176"/>
      <c r="R12" s="189"/>
      <c r="S12" s="292"/>
      <c r="T12" s="190"/>
      <c r="U12" s="176"/>
      <c r="V12" s="189"/>
      <c r="W12" s="292"/>
      <c r="X12" s="191"/>
    </row>
    <row r="13" spans="1:24" ht="30" customHeight="1" x14ac:dyDescent="0.2">
      <c r="A13" s="295" t="s">
        <v>165</v>
      </c>
      <c r="B13" s="181">
        <v>1</v>
      </c>
      <c r="C13" s="287" t="s">
        <v>147</v>
      </c>
      <c r="D13" s="182">
        <v>7</v>
      </c>
      <c r="E13" s="183"/>
      <c r="F13" s="181">
        <v>6</v>
      </c>
      <c r="G13" s="287" t="s">
        <v>147</v>
      </c>
      <c r="H13" s="182">
        <v>8</v>
      </c>
      <c r="I13" s="183"/>
      <c r="J13" s="181">
        <v>9</v>
      </c>
      <c r="K13" s="287" t="s">
        <v>147</v>
      </c>
      <c r="L13" s="182">
        <v>5</v>
      </c>
      <c r="M13" s="183"/>
      <c r="N13" s="181">
        <v>4</v>
      </c>
      <c r="O13" s="287" t="s">
        <v>147</v>
      </c>
      <c r="P13" s="182">
        <v>10</v>
      </c>
      <c r="Q13" s="183"/>
      <c r="R13" s="181">
        <v>11</v>
      </c>
      <c r="S13" s="287" t="s">
        <v>147</v>
      </c>
      <c r="T13" s="182">
        <v>3</v>
      </c>
      <c r="U13" s="183"/>
      <c r="V13" s="181">
        <v>2</v>
      </c>
      <c r="W13" s="287" t="s">
        <v>147</v>
      </c>
      <c r="X13" s="184">
        <v>12</v>
      </c>
    </row>
    <row r="14" spans="1:24" ht="30" customHeight="1" thickBot="1" x14ac:dyDescent="0.25">
      <c r="A14" s="296"/>
      <c r="B14" s="171"/>
      <c r="C14" s="288"/>
      <c r="D14" s="172"/>
      <c r="E14" s="170"/>
      <c r="F14" s="171"/>
      <c r="G14" s="288"/>
      <c r="H14" s="172"/>
      <c r="I14" s="170"/>
      <c r="J14" s="171"/>
      <c r="K14" s="288"/>
      <c r="L14" s="172"/>
      <c r="M14" s="170"/>
      <c r="N14" s="171"/>
      <c r="O14" s="288"/>
      <c r="P14" s="172"/>
      <c r="Q14" s="170"/>
      <c r="R14" s="171"/>
      <c r="S14" s="288"/>
      <c r="T14" s="172"/>
      <c r="U14" s="170"/>
      <c r="V14" s="171"/>
      <c r="W14" s="288"/>
      <c r="X14" s="173"/>
    </row>
    <row r="15" spans="1:24" ht="30" customHeight="1" x14ac:dyDescent="0.2">
      <c r="A15" s="289" t="s">
        <v>166</v>
      </c>
      <c r="B15" s="185">
        <v>6</v>
      </c>
      <c r="C15" s="291" t="s">
        <v>147</v>
      </c>
      <c r="D15" s="186">
        <v>1</v>
      </c>
      <c r="E15" s="187"/>
      <c r="F15" s="185">
        <v>5</v>
      </c>
      <c r="G15" s="291" t="s">
        <v>147</v>
      </c>
      <c r="H15" s="186">
        <v>7</v>
      </c>
      <c r="I15" s="187"/>
      <c r="J15" s="185">
        <v>8</v>
      </c>
      <c r="K15" s="291" t="s">
        <v>147</v>
      </c>
      <c r="L15" s="186">
        <v>4</v>
      </c>
      <c r="M15" s="187"/>
      <c r="N15" s="185">
        <v>3</v>
      </c>
      <c r="O15" s="291" t="s">
        <v>147</v>
      </c>
      <c r="P15" s="186">
        <v>9</v>
      </c>
      <c r="Q15" s="187"/>
      <c r="R15" s="185">
        <v>10</v>
      </c>
      <c r="S15" s="291" t="s">
        <v>147</v>
      </c>
      <c r="T15" s="186">
        <v>2</v>
      </c>
      <c r="U15" s="187"/>
      <c r="V15" s="185">
        <v>12</v>
      </c>
      <c r="W15" s="291" t="s">
        <v>147</v>
      </c>
      <c r="X15" s="188">
        <v>11</v>
      </c>
    </row>
    <row r="16" spans="1:24" ht="30" customHeight="1" thickBot="1" x14ac:dyDescent="0.25">
      <c r="A16" s="290"/>
      <c r="B16" s="189"/>
      <c r="C16" s="292"/>
      <c r="D16" s="190"/>
      <c r="E16" s="176"/>
      <c r="F16" s="189"/>
      <c r="G16" s="292"/>
      <c r="H16" s="190"/>
      <c r="I16" s="176"/>
      <c r="J16" s="189"/>
      <c r="K16" s="292"/>
      <c r="L16" s="190"/>
      <c r="M16" s="176"/>
      <c r="N16" s="189"/>
      <c r="O16" s="292"/>
      <c r="P16" s="190"/>
      <c r="Q16" s="176"/>
      <c r="R16" s="189"/>
      <c r="S16" s="292"/>
      <c r="T16" s="190"/>
      <c r="U16" s="176"/>
      <c r="V16" s="189"/>
      <c r="W16" s="292"/>
      <c r="X16" s="191"/>
    </row>
    <row r="17" spans="1:24" ht="30" customHeight="1" x14ac:dyDescent="0.2">
      <c r="A17" s="293" t="s">
        <v>167</v>
      </c>
      <c r="B17" s="193">
        <v>1</v>
      </c>
      <c r="C17" s="287" t="s">
        <v>147</v>
      </c>
      <c r="D17" s="194">
        <v>5</v>
      </c>
      <c r="E17" s="187"/>
      <c r="F17" s="193">
        <v>4</v>
      </c>
      <c r="G17" s="287" t="s">
        <v>147</v>
      </c>
      <c r="H17" s="194">
        <v>6</v>
      </c>
      <c r="I17" s="187"/>
      <c r="J17" s="193">
        <v>7</v>
      </c>
      <c r="K17" s="287" t="s">
        <v>147</v>
      </c>
      <c r="L17" s="194">
        <v>3</v>
      </c>
      <c r="M17" s="187"/>
      <c r="N17" s="193">
        <v>2</v>
      </c>
      <c r="O17" s="287" t="s">
        <v>147</v>
      </c>
      <c r="P17" s="194">
        <v>8</v>
      </c>
      <c r="Q17" s="187"/>
      <c r="R17" s="193">
        <v>9</v>
      </c>
      <c r="S17" s="287" t="s">
        <v>147</v>
      </c>
      <c r="T17" s="194">
        <v>12</v>
      </c>
      <c r="U17" s="187"/>
      <c r="V17" s="193">
        <v>11</v>
      </c>
      <c r="W17" s="287" t="s">
        <v>147</v>
      </c>
      <c r="X17" s="195">
        <v>10</v>
      </c>
    </row>
    <row r="18" spans="1:24" ht="30" customHeight="1" thickBot="1" x14ac:dyDescent="0.25">
      <c r="A18" s="294"/>
      <c r="B18" s="174"/>
      <c r="C18" s="288"/>
      <c r="D18" s="175"/>
      <c r="E18" s="176"/>
      <c r="F18" s="174"/>
      <c r="G18" s="288"/>
      <c r="H18" s="175"/>
      <c r="I18" s="176"/>
      <c r="J18" s="174"/>
      <c r="K18" s="288"/>
      <c r="L18" s="175"/>
      <c r="M18" s="176"/>
      <c r="N18" s="174"/>
      <c r="O18" s="288"/>
      <c r="P18" s="175"/>
      <c r="Q18" s="176"/>
      <c r="R18" s="174"/>
      <c r="S18" s="288"/>
      <c r="T18" s="175"/>
      <c r="U18" s="176"/>
      <c r="V18" s="174"/>
      <c r="W18" s="288"/>
      <c r="X18" s="192"/>
    </row>
    <row r="19" spans="1:24" ht="30" customHeight="1" x14ac:dyDescent="0.2">
      <c r="A19" s="289" t="s">
        <v>168</v>
      </c>
      <c r="B19" s="185">
        <v>4</v>
      </c>
      <c r="C19" s="291" t="s">
        <v>147</v>
      </c>
      <c r="D19" s="186">
        <v>1</v>
      </c>
      <c r="E19" s="187"/>
      <c r="F19" s="185">
        <v>3</v>
      </c>
      <c r="G19" s="291" t="s">
        <v>147</v>
      </c>
      <c r="H19" s="186">
        <v>5</v>
      </c>
      <c r="I19" s="187"/>
      <c r="J19" s="185">
        <v>6</v>
      </c>
      <c r="K19" s="291" t="s">
        <v>147</v>
      </c>
      <c r="L19" s="186">
        <v>2</v>
      </c>
      <c r="M19" s="187"/>
      <c r="N19" s="185">
        <v>12</v>
      </c>
      <c r="O19" s="291" t="s">
        <v>147</v>
      </c>
      <c r="P19" s="186">
        <v>7</v>
      </c>
      <c r="Q19" s="187"/>
      <c r="R19" s="185">
        <v>8</v>
      </c>
      <c r="S19" s="291" t="s">
        <v>147</v>
      </c>
      <c r="T19" s="186">
        <v>11</v>
      </c>
      <c r="U19" s="187"/>
      <c r="V19" s="185">
        <v>10</v>
      </c>
      <c r="W19" s="291" t="s">
        <v>147</v>
      </c>
      <c r="X19" s="188">
        <v>9</v>
      </c>
    </row>
    <row r="20" spans="1:24" ht="30" customHeight="1" thickBot="1" x14ac:dyDescent="0.25">
      <c r="A20" s="290"/>
      <c r="B20" s="189"/>
      <c r="C20" s="292"/>
      <c r="D20" s="190"/>
      <c r="E20" s="176"/>
      <c r="F20" s="189"/>
      <c r="G20" s="292"/>
      <c r="H20" s="190"/>
      <c r="I20" s="176"/>
      <c r="J20" s="189"/>
      <c r="K20" s="292"/>
      <c r="L20" s="190"/>
      <c r="M20" s="176"/>
      <c r="N20" s="189"/>
      <c r="O20" s="292"/>
      <c r="P20" s="190"/>
      <c r="Q20" s="176"/>
      <c r="R20" s="189"/>
      <c r="S20" s="292"/>
      <c r="T20" s="190"/>
      <c r="U20" s="176"/>
      <c r="V20" s="189"/>
      <c r="W20" s="292"/>
      <c r="X20" s="191"/>
    </row>
    <row r="21" spans="1:24" ht="30" customHeight="1" x14ac:dyDescent="0.2">
      <c r="A21" s="293" t="s">
        <v>169</v>
      </c>
      <c r="B21" s="193">
        <v>1</v>
      </c>
      <c r="C21" s="287" t="s">
        <v>147</v>
      </c>
      <c r="D21" s="194">
        <v>3</v>
      </c>
      <c r="E21" s="187"/>
      <c r="F21" s="193">
        <v>2</v>
      </c>
      <c r="G21" s="287" t="s">
        <v>147</v>
      </c>
      <c r="H21" s="194">
        <v>4</v>
      </c>
      <c r="I21" s="187"/>
      <c r="J21" s="193">
        <v>5</v>
      </c>
      <c r="K21" s="287" t="s">
        <v>147</v>
      </c>
      <c r="L21" s="194">
        <v>12</v>
      </c>
      <c r="M21" s="187"/>
      <c r="N21" s="193">
        <v>11</v>
      </c>
      <c r="O21" s="287" t="s">
        <v>147</v>
      </c>
      <c r="P21" s="194">
        <v>6</v>
      </c>
      <c r="Q21" s="187"/>
      <c r="R21" s="193">
        <v>7</v>
      </c>
      <c r="S21" s="287" t="s">
        <v>147</v>
      </c>
      <c r="T21" s="194">
        <v>10</v>
      </c>
      <c r="U21" s="187"/>
      <c r="V21" s="193">
        <v>9</v>
      </c>
      <c r="W21" s="287" t="s">
        <v>147</v>
      </c>
      <c r="X21" s="195">
        <v>8</v>
      </c>
    </row>
    <row r="22" spans="1:24" ht="30" customHeight="1" thickBot="1" x14ac:dyDescent="0.25">
      <c r="A22" s="294"/>
      <c r="B22" s="174"/>
      <c r="C22" s="288"/>
      <c r="D22" s="175"/>
      <c r="E22" s="176"/>
      <c r="F22" s="174"/>
      <c r="G22" s="288"/>
      <c r="H22" s="175"/>
      <c r="I22" s="176"/>
      <c r="J22" s="174"/>
      <c r="K22" s="288"/>
      <c r="L22" s="175"/>
      <c r="M22" s="176"/>
      <c r="N22" s="174"/>
      <c r="O22" s="288"/>
      <c r="P22" s="175"/>
      <c r="Q22" s="176"/>
      <c r="R22" s="174"/>
      <c r="S22" s="288"/>
      <c r="T22" s="175"/>
      <c r="U22" s="176"/>
      <c r="V22" s="174"/>
      <c r="W22" s="288"/>
      <c r="X22" s="192"/>
    </row>
    <row r="23" spans="1:24" ht="30" customHeight="1" x14ac:dyDescent="0.2">
      <c r="A23" s="289" t="s">
        <v>170</v>
      </c>
      <c r="B23" s="185">
        <v>2</v>
      </c>
      <c r="C23" s="291" t="s">
        <v>147</v>
      </c>
      <c r="D23" s="186">
        <v>1</v>
      </c>
      <c r="E23" s="187"/>
      <c r="F23" s="185">
        <v>12</v>
      </c>
      <c r="G23" s="291" t="s">
        <v>147</v>
      </c>
      <c r="H23" s="186">
        <v>3</v>
      </c>
      <c r="I23" s="187"/>
      <c r="J23" s="185">
        <v>4</v>
      </c>
      <c r="K23" s="291" t="s">
        <v>147</v>
      </c>
      <c r="L23" s="186">
        <v>11</v>
      </c>
      <c r="M23" s="187"/>
      <c r="N23" s="185">
        <v>10</v>
      </c>
      <c r="O23" s="291" t="s">
        <v>147</v>
      </c>
      <c r="P23" s="186">
        <v>5</v>
      </c>
      <c r="Q23" s="187"/>
      <c r="R23" s="185">
        <v>6</v>
      </c>
      <c r="S23" s="291" t="s">
        <v>147</v>
      </c>
      <c r="T23" s="186">
        <v>9</v>
      </c>
      <c r="U23" s="187"/>
      <c r="V23" s="185">
        <v>8</v>
      </c>
      <c r="W23" s="291" t="s">
        <v>147</v>
      </c>
      <c r="X23" s="188">
        <v>7</v>
      </c>
    </row>
    <row r="24" spans="1:24" ht="30" customHeight="1" thickBot="1" x14ac:dyDescent="0.25">
      <c r="A24" s="290"/>
      <c r="B24" s="189"/>
      <c r="C24" s="292"/>
      <c r="D24" s="190"/>
      <c r="E24" s="176"/>
      <c r="F24" s="189"/>
      <c r="G24" s="292"/>
      <c r="H24" s="190"/>
      <c r="I24" s="176"/>
      <c r="J24" s="189"/>
      <c r="K24" s="292"/>
      <c r="L24" s="190"/>
      <c r="M24" s="176"/>
      <c r="N24" s="189"/>
      <c r="O24" s="292"/>
      <c r="P24" s="190"/>
      <c r="Q24" s="176"/>
      <c r="R24" s="189"/>
      <c r="S24" s="292"/>
      <c r="T24" s="190"/>
      <c r="U24" s="176"/>
      <c r="V24" s="189"/>
      <c r="W24" s="292"/>
      <c r="X24" s="191"/>
    </row>
  </sheetData>
  <mergeCells count="77">
    <mergeCell ref="S3:S4"/>
    <mergeCell ref="W3:W4"/>
    <mergeCell ref="A3:A4"/>
    <mergeCell ref="C3:C4"/>
    <mergeCell ref="G3:G4"/>
    <mergeCell ref="K3:K4"/>
    <mergeCell ref="O3:O4"/>
    <mergeCell ref="W5:W6"/>
    <mergeCell ref="A7:A8"/>
    <mergeCell ref="C7:C8"/>
    <mergeCell ref="G7:G8"/>
    <mergeCell ref="K7:K8"/>
    <mergeCell ref="O7:O8"/>
    <mergeCell ref="S7:S8"/>
    <mergeCell ref="W7:W8"/>
    <mergeCell ref="A5:A6"/>
    <mergeCell ref="C5:C6"/>
    <mergeCell ref="G5:G6"/>
    <mergeCell ref="K5:K6"/>
    <mergeCell ref="O5:O6"/>
    <mergeCell ref="S5:S6"/>
    <mergeCell ref="W9:W10"/>
    <mergeCell ref="A11:A12"/>
    <mergeCell ref="C11:C12"/>
    <mergeCell ref="G11:G12"/>
    <mergeCell ref="K11:K12"/>
    <mergeCell ref="O11:O12"/>
    <mergeCell ref="S11:S12"/>
    <mergeCell ref="W11:W12"/>
    <mergeCell ref="A9:A10"/>
    <mergeCell ref="C9:C10"/>
    <mergeCell ref="G9:G10"/>
    <mergeCell ref="K9:K10"/>
    <mergeCell ref="O9:O10"/>
    <mergeCell ref="S9:S10"/>
    <mergeCell ref="W13:W14"/>
    <mergeCell ref="A15:A16"/>
    <mergeCell ref="C15:C16"/>
    <mergeCell ref="G15:G16"/>
    <mergeCell ref="K15:K16"/>
    <mergeCell ref="O15:O16"/>
    <mergeCell ref="S15:S16"/>
    <mergeCell ref="W15:W16"/>
    <mergeCell ref="A13:A14"/>
    <mergeCell ref="C13:C14"/>
    <mergeCell ref="G13:G14"/>
    <mergeCell ref="K13:K14"/>
    <mergeCell ref="O13:O14"/>
    <mergeCell ref="S13:S14"/>
    <mergeCell ref="W17:W18"/>
    <mergeCell ref="A19:A20"/>
    <mergeCell ref="C19:C20"/>
    <mergeCell ref="G19:G20"/>
    <mergeCell ref="K19:K20"/>
    <mergeCell ref="O19:O20"/>
    <mergeCell ref="S19:S20"/>
    <mergeCell ref="W19:W20"/>
    <mergeCell ref="A17:A18"/>
    <mergeCell ref="C17:C18"/>
    <mergeCell ref="G17:G18"/>
    <mergeCell ref="K17:K18"/>
    <mergeCell ref="O17:O18"/>
    <mergeCell ref="S17:S18"/>
    <mergeCell ref="W21:W22"/>
    <mergeCell ref="A23:A24"/>
    <mergeCell ref="C23:C24"/>
    <mergeCell ref="G23:G24"/>
    <mergeCell ref="K23:K24"/>
    <mergeCell ref="O23:O24"/>
    <mergeCell ref="S23:S24"/>
    <mergeCell ref="W23:W24"/>
    <mergeCell ref="A21:A22"/>
    <mergeCell ref="C21:C22"/>
    <mergeCell ref="G21:G22"/>
    <mergeCell ref="K21:K22"/>
    <mergeCell ref="O21:O22"/>
    <mergeCell ref="S21:S22"/>
  </mergeCells>
  <pageMargins left="0.19685039370078741" right="0.19685039370078741" top="0.52" bottom="0.15748031496062992" header="0.31496062992125984" footer="0.15748031496062992"/>
  <pageSetup paperSize="9" scale="99" fitToHeight="0" orientation="landscape" horizontalDpi="4294967293" verticalDpi="0" r:id="rId1"/>
  <rowBreaks count="1" manualBreakCount="1">
    <brk id="1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opLeftCell="A14" zoomScaleNormal="100" workbookViewId="0">
      <selection activeCell="A3" sqref="A3:A28"/>
    </sheetView>
  </sheetViews>
  <sheetFormatPr defaultRowHeight="12.75" x14ac:dyDescent="0.2"/>
  <cols>
    <col min="1" max="1" width="4.5703125" bestFit="1" customWidth="1"/>
    <col min="2" max="2" width="10.7109375" customWidth="1"/>
    <col min="3" max="3" width="1.42578125" bestFit="1" customWidth="1"/>
    <col min="4" max="4" width="10.7109375" customWidth="1"/>
    <col min="5" max="5" width="1.28515625" style="128" customWidth="1"/>
    <col min="6" max="6" width="10.7109375" customWidth="1"/>
    <col min="7" max="7" width="1.42578125" style="128" bestFit="1" customWidth="1"/>
    <col min="8" max="8" width="10.7109375" customWidth="1"/>
    <col min="9" max="9" width="1.28515625" style="128" customWidth="1"/>
    <col min="10" max="10" width="10.7109375" customWidth="1"/>
    <col min="11" max="11" width="1.42578125" style="128" bestFit="1" customWidth="1"/>
    <col min="12" max="12" width="10.7109375" customWidth="1"/>
    <col min="13" max="13" width="1.28515625" style="128" customWidth="1"/>
    <col min="14" max="14" width="10.7109375" customWidth="1"/>
    <col min="15" max="15" width="1.42578125" style="128" bestFit="1" customWidth="1"/>
    <col min="16" max="16" width="10.7109375" customWidth="1"/>
    <col min="17" max="17" width="1.28515625" style="128" customWidth="1"/>
    <col min="18" max="18" width="10.7109375" customWidth="1"/>
    <col min="19" max="19" width="1.42578125" style="128" bestFit="1" customWidth="1"/>
    <col min="20" max="20" width="10.7109375" customWidth="1"/>
    <col min="21" max="21" width="1.28515625" style="128" customWidth="1"/>
    <col min="22" max="22" width="10.7109375" customWidth="1"/>
    <col min="23" max="23" width="1.42578125" style="128" bestFit="1" customWidth="1"/>
    <col min="24" max="24" width="10.7109375" customWidth="1"/>
  </cols>
  <sheetData>
    <row r="1" spans="1:24" ht="18" customHeight="1" x14ac:dyDescent="0.2">
      <c r="A1" s="167" t="s">
        <v>294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9"/>
    </row>
    <row r="2" spans="1:24" ht="18" customHeight="1" thickBot="1" x14ac:dyDescent="0.25">
      <c r="A2" s="177" t="s">
        <v>281</v>
      </c>
      <c r="B2" s="178" t="s">
        <v>282</v>
      </c>
      <c r="C2" s="178"/>
      <c r="D2" s="178"/>
      <c r="E2" s="179"/>
      <c r="F2" s="178" t="s">
        <v>283</v>
      </c>
      <c r="G2" s="178"/>
      <c r="H2" s="178"/>
      <c r="I2" s="179"/>
      <c r="J2" s="178" t="s">
        <v>284</v>
      </c>
      <c r="K2" s="178"/>
      <c r="L2" s="178"/>
      <c r="M2" s="179"/>
      <c r="N2" s="178" t="s">
        <v>285</v>
      </c>
      <c r="O2" s="178"/>
      <c r="P2" s="178"/>
      <c r="Q2" s="179"/>
      <c r="R2" s="178" t="s">
        <v>286</v>
      </c>
      <c r="S2" s="178"/>
      <c r="T2" s="178"/>
      <c r="U2" s="179"/>
      <c r="V2" s="178" t="s">
        <v>287</v>
      </c>
      <c r="W2" s="178"/>
      <c r="X2" s="180"/>
    </row>
    <row r="3" spans="1:24" ht="30" customHeight="1" x14ac:dyDescent="0.2">
      <c r="A3" s="297" t="s">
        <v>145</v>
      </c>
      <c r="B3" s="185">
        <v>1</v>
      </c>
      <c r="C3" s="291" t="s">
        <v>147</v>
      </c>
      <c r="D3" s="186">
        <v>12</v>
      </c>
      <c r="E3" s="187"/>
      <c r="F3" s="185">
        <v>11</v>
      </c>
      <c r="G3" s="291" t="s">
        <v>147</v>
      </c>
      <c r="H3" s="186">
        <v>2</v>
      </c>
      <c r="I3" s="187"/>
      <c r="J3" s="185">
        <v>3</v>
      </c>
      <c r="K3" s="291" t="s">
        <v>147</v>
      </c>
      <c r="L3" s="186">
        <v>10</v>
      </c>
      <c r="M3" s="187"/>
      <c r="N3" s="185">
        <v>9</v>
      </c>
      <c r="O3" s="291" t="s">
        <v>147</v>
      </c>
      <c r="P3" s="186">
        <v>4</v>
      </c>
      <c r="Q3" s="187"/>
      <c r="R3" s="185">
        <v>5</v>
      </c>
      <c r="S3" s="291" t="s">
        <v>147</v>
      </c>
      <c r="T3" s="186">
        <v>8</v>
      </c>
      <c r="U3" s="187"/>
      <c r="V3" s="185">
        <v>7</v>
      </c>
      <c r="W3" s="291" t="s">
        <v>147</v>
      </c>
      <c r="X3" s="188">
        <v>6</v>
      </c>
    </row>
    <row r="4" spans="1:24" s="128" customFormat="1" ht="30" customHeight="1" thickBot="1" x14ac:dyDescent="0.25">
      <c r="A4" s="298"/>
      <c r="B4" s="189"/>
      <c r="C4" s="292"/>
      <c r="D4" s="190"/>
      <c r="E4" s="176"/>
      <c r="F4" s="189"/>
      <c r="G4" s="292"/>
      <c r="H4" s="190"/>
      <c r="I4" s="176"/>
      <c r="J4" s="189"/>
      <c r="K4" s="292"/>
      <c r="L4" s="190"/>
      <c r="M4" s="176"/>
      <c r="N4" s="189"/>
      <c r="O4" s="292"/>
      <c r="P4" s="190"/>
      <c r="Q4" s="176"/>
      <c r="R4" s="189"/>
      <c r="S4" s="292"/>
      <c r="T4" s="190"/>
      <c r="U4" s="176"/>
      <c r="V4" s="189"/>
      <c r="W4" s="292"/>
      <c r="X4" s="191"/>
    </row>
    <row r="5" spans="1:24" ht="30" customHeight="1" x14ac:dyDescent="0.2">
      <c r="A5" s="299" t="s">
        <v>159</v>
      </c>
      <c r="B5" s="181">
        <v>13</v>
      </c>
      <c r="C5" s="287" t="s">
        <v>147</v>
      </c>
      <c r="D5" s="182">
        <v>11</v>
      </c>
      <c r="E5" s="183"/>
      <c r="F5" s="181">
        <v>10</v>
      </c>
      <c r="G5" s="287" t="s">
        <v>147</v>
      </c>
      <c r="H5" s="182">
        <v>1</v>
      </c>
      <c r="I5" s="183"/>
      <c r="J5" s="181">
        <v>2</v>
      </c>
      <c r="K5" s="287" t="s">
        <v>147</v>
      </c>
      <c r="L5" s="182">
        <v>9</v>
      </c>
      <c r="M5" s="183"/>
      <c r="N5" s="181">
        <v>8</v>
      </c>
      <c r="O5" s="287" t="s">
        <v>147</v>
      </c>
      <c r="P5" s="182">
        <v>3</v>
      </c>
      <c r="Q5" s="183"/>
      <c r="R5" s="181">
        <v>4</v>
      </c>
      <c r="S5" s="287" t="s">
        <v>147</v>
      </c>
      <c r="T5" s="182">
        <v>7</v>
      </c>
      <c r="U5" s="183"/>
      <c r="V5" s="181">
        <v>6</v>
      </c>
      <c r="W5" s="287" t="s">
        <v>147</v>
      </c>
      <c r="X5" s="184">
        <v>5</v>
      </c>
    </row>
    <row r="6" spans="1:24" s="128" customFormat="1" ht="30" customHeight="1" thickBot="1" x14ac:dyDescent="0.25">
      <c r="A6" s="300"/>
      <c r="B6" s="171"/>
      <c r="C6" s="288"/>
      <c r="D6" s="172"/>
      <c r="E6" s="170"/>
      <c r="F6" s="171"/>
      <c r="G6" s="288"/>
      <c r="H6" s="172"/>
      <c r="I6" s="170"/>
      <c r="J6" s="171"/>
      <c r="K6" s="288"/>
      <c r="L6" s="172"/>
      <c r="M6" s="170"/>
      <c r="N6" s="171"/>
      <c r="O6" s="288"/>
      <c r="P6" s="172"/>
      <c r="Q6" s="170"/>
      <c r="R6" s="171"/>
      <c r="S6" s="288"/>
      <c r="T6" s="172"/>
      <c r="U6" s="170"/>
      <c r="V6" s="171"/>
      <c r="W6" s="288"/>
      <c r="X6" s="173"/>
    </row>
    <row r="7" spans="1:24" ht="30" customHeight="1" x14ac:dyDescent="0.2">
      <c r="A7" s="297" t="s">
        <v>162</v>
      </c>
      <c r="B7" s="185">
        <v>12</v>
      </c>
      <c r="C7" s="291" t="s">
        <v>147</v>
      </c>
      <c r="D7" s="186">
        <v>10</v>
      </c>
      <c r="E7" s="187"/>
      <c r="F7" s="185">
        <v>9</v>
      </c>
      <c r="G7" s="291" t="s">
        <v>147</v>
      </c>
      <c r="H7" s="186">
        <v>13</v>
      </c>
      <c r="I7" s="187"/>
      <c r="J7" s="185">
        <v>1</v>
      </c>
      <c r="K7" s="291" t="s">
        <v>147</v>
      </c>
      <c r="L7" s="186">
        <v>8</v>
      </c>
      <c r="M7" s="187"/>
      <c r="N7" s="185">
        <v>7</v>
      </c>
      <c r="O7" s="291" t="s">
        <v>147</v>
      </c>
      <c r="P7" s="186">
        <v>2</v>
      </c>
      <c r="Q7" s="187"/>
      <c r="R7" s="185">
        <v>3</v>
      </c>
      <c r="S7" s="291" t="s">
        <v>147</v>
      </c>
      <c r="T7" s="186">
        <v>6</v>
      </c>
      <c r="U7" s="187"/>
      <c r="V7" s="185">
        <v>5</v>
      </c>
      <c r="W7" s="291" t="s">
        <v>147</v>
      </c>
      <c r="X7" s="188">
        <v>4</v>
      </c>
    </row>
    <row r="8" spans="1:24" s="128" customFormat="1" ht="30" customHeight="1" thickBot="1" x14ac:dyDescent="0.25">
      <c r="A8" s="298"/>
      <c r="B8" s="189"/>
      <c r="C8" s="292"/>
      <c r="D8" s="190"/>
      <c r="E8" s="176"/>
      <c r="F8" s="189"/>
      <c r="G8" s="292"/>
      <c r="H8" s="190"/>
      <c r="I8" s="176"/>
      <c r="J8" s="189"/>
      <c r="K8" s="292"/>
      <c r="L8" s="190"/>
      <c r="M8" s="176"/>
      <c r="N8" s="189"/>
      <c r="O8" s="292"/>
      <c r="P8" s="190"/>
      <c r="Q8" s="176"/>
      <c r="R8" s="189"/>
      <c r="S8" s="292"/>
      <c r="T8" s="190"/>
      <c r="U8" s="176"/>
      <c r="V8" s="189"/>
      <c r="W8" s="292"/>
      <c r="X8" s="191"/>
    </row>
    <row r="9" spans="1:24" ht="30" customHeight="1" x14ac:dyDescent="0.2">
      <c r="A9" s="299" t="s">
        <v>163</v>
      </c>
      <c r="B9" s="181">
        <v>11</v>
      </c>
      <c r="C9" s="287" t="s">
        <v>147</v>
      </c>
      <c r="D9" s="182">
        <v>9</v>
      </c>
      <c r="E9" s="183"/>
      <c r="F9" s="181">
        <v>8</v>
      </c>
      <c r="G9" s="287" t="s">
        <v>147</v>
      </c>
      <c r="H9" s="182">
        <v>12</v>
      </c>
      <c r="I9" s="183"/>
      <c r="J9" s="181">
        <v>13</v>
      </c>
      <c r="K9" s="287" t="s">
        <v>147</v>
      </c>
      <c r="L9" s="182">
        <v>7</v>
      </c>
      <c r="M9" s="183"/>
      <c r="N9" s="181">
        <v>6</v>
      </c>
      <c r="O9" s="287" t="s">
        <v>147</v>
      </c>
      <c r="P9" s="182">
        <v>1</v>
      </c>
      <c r="Q9" s="183"/>
      <c r="R9" s="181">
        <v>2</v>
      </c>
      <c r="S9" s="287" t="s">
        <v>147</v>
      </c>
      <c r="T9" s="182">
        <v>5</v>
      </c>
      <c r="U9" s="183"/>
      <c r="V9" s="181">
        <v>4</v>
      </c>
      <c r="W9" s="287" t="s">
        <v>147</v>
      </c>
      <c r="X9" s="184">
        <v>3</v>
      </c>
    </row>
    <row r="10" spans="1:24" s="128" customFormat="1" ht="30" customHeight="1" thickBot="1" x14ac:dyDescent="0.25">
      <c r="A10" s="300"/>
      <c r="B10" s="171"/>
      <c r="C10" s="288"/>
      <c r="D10" s="172"/>
      <c r="E10" s="170"/>
      <c r="F10" s="171"/>
      <c r="G10" s="288"/>
      <c r="H10" s="172"/>
      <c r="I10" s="170"/>
      <c r="J10" s="171"/>
      <c r="K10" s="288"/>
      <c r="L10" s="172"/>
      <c r="M10" s="170"/>
      <c r="N10" s="171"/>
      <c r="O10" s="288"/>
      <c r="P10" s="172"/>
      <c r="Q10" s="170"/>
      <c r="R10" s="171"/>
      <c r="S10" s="288"/>
      <c r="T10" s="172"/>
      <c r="U10" s="170"/>
      <c r="V10" s="171"/>
      <c r="W10" s="288"/>
      <c r="X10" s="173"/>
    </row>
    <row r="11" spans="1:24" ht="30" customHeight="1" x14ac:dyDescent="0.2">
      <c r="A11" s="297" t="s">
        <v>164</v>
      </c>
      <c r="B11" s="185">
        <v>10</v>
      </c>
      <c r="C11" s="291" t="s">
        <v>147</v>
      </c>
      <c r="D11" s="186">
        <v>8</v>
      </c>
      <c r="E11" s="187"/>
      <c r="F11" s="185">
        <v>7</v>
      </c>
      <c r="G11" s="291" t="s">
        <v>147</v>
      </c>
      <c r="H11" s="186">
        <v>11</v>
      </c>
      <c r="I11" s="187"/>
      <c r="J11" s="185">
        <v>12</v>
      </c>
      <c r="K11" s="291" t="s">
        <v>147</v>
      </c>
      <c r="L11" s="186">
        <v>6</v>
      </c>
      <c r="M11" s="187"/>
      <c r="N11" s="185">
        <v>5</v>
      </c>
      <c r="O11" s="291" t="s">
        <v>147</v>
      </c>
      <c r="P11" s="186">
        <v>13</v>
      </c>
      <c r="Q11" s="187"/>
      <c r="R11" s="185">
        <v>1</v>
      </c>
      <c r="S11" s="291" t="s">
        <v>147</v>
      </c>
      <c r="T11" s="186">
        <v>4</v>
      </c>
      <c r="U11" s="187"/>
      <c r="V11" s="185">
        <v>3</v>
      </c>
      <c r="W11" s="291" t="s">
        <v>147</v>
      </c>
      <c r="X11" s="188">
        <v>2</v>
      </c>
    </row>
    <row r="12" spans="1:24" s="128" customFormat="1" ht="30" customHeight="1" thickBot="1" x14ac:dyDescent="0.25">
      <c r="A12" s="298"/>
      <c r="B12" s="189"/>
      <c r="C12" s="292"/>
      <c r="D12" s="190"/>
      <c r="E12" s="176"/>
      <c r="F12" s="189"/>
      <c r="G12" s="292"/>
      <c r="H12" s="190"/>
      <c r="I12" s="176"/>
      <c r="J12" s="189"/>
      <c r="K12" s="292"/>
      <c r="L12" s="190"/>
      <c r="M12" s="176"/>
      <c r="N12" s="189"/>
      <c r="O12" s="292"/>
      <c r="P12" s="190"/>
      <c r="Q12" s="176"/>
      <c r="R12" s="189"/>
      <c r="S12" s="292"/>
      <c r="T12" s="190"/>
      <c r="U12" s="176"/>
      <c r="V12" s="189"/>
      <c r="W12" s="292"/>
      <c r="X12" s="191"/>
    </row>
    <row r="13" spans="1:24" ht="30" customHeight="1" x14ac:dyDescent="0.2">
      <c r="A13" s="301" t="s">
        <v>165</v>
      </c>
      <c r="B13" s="193">
        <v>9</v>
      </c>
      <c r="C13" s="287" t="s">
        <v>147</v>
      </c>
      <c r="D13" s="194">
        <v>7</v>
      </c>
      <c r="E13" s="187"/>
      <c r="F13" s="193">
        <v>6</v>
      </c>
      <c r="G13" s="287" t="s">
        <v>147</v>
      </c>
      <c r="H13" s="194">
        <v>10</v>
      </c>
      <c r="I13" s="187"/>
      <c r="J13" s="193">
        <v>11</v>
      </c>
      <c r="K13" s="287" t="s">
        <v>147</v>
      </c>
      <c r="L13" s="194">
        <v>5</v>
      </c>
      <c r="M13" s="187"/>
      <c r="N13" s="193">
        <v>4</v>
      </c>
      <c r="O13" s="287" t="s">
        <v>147</v>
      </c>
      <c r="P13" s="194">
        <v>12</v>
      </c>
      <c r="Q13" s="187"/>
      <c r="R13" s="193">
        <v>13</v>
      </c>
      <c r="S13" s="287" t="s">
        <v>147</v>
      </c>
      <c r="T13" s="194">
        <v>3</v>
      </c>
      <c r="U13" s="187"/>
      <c r="V13" s="193">
        <v>2</v>
      </c>
      <c r="W13" s="287" t="s">
        <v>147</v>
      </c>
      <c r="X13" s="195">
        <v>1</v>
      </c>
    </row>
    <row r="14" spans="1:24" s="128" customFormat="1" ht="30" customHeight="1" thickBot="1" x14ac:dyDescent="0.25">
      <c r="A14" s="302"/>
      <c r="B14" s="174"/>
      <c r="C14" s="288"/>
      <c r="D14" s="175"/>
      <c r="E14" s="176"/>
      <c r="F14" s="174"/>
      <c r="G14" s="288"/>
      <c r="H14" s="175"/>
      <c r="I14" s="176"/>
      <c r="J14" s="174"/>
      <c r="K14" s="288"/>
      <c r="L14" s="175"/>
      <c r="M14" s="176"/>
      <c r="N14" s="174"/>
      <c r="O14" s="288"/>
      <c r="P14" s="175"/>
      <c r="Q14" s="176"/>
      <c r="R14" s="174"/>
      <c r="S14" s="288"/>
      <c r="T14" s="175"/>
      <c r="U14" s="176"/>
      <c r="V14" s="174"/>
      <c r="W14" s="288"/>
      <c r="X14" s="192"/>
    </row>
    <row r="15" spans="1:24" ht="30" customHeight="1" x14ac:dyDescent="0.2">
      <c r="A15" s="297" t="s">
        <v>166</v>
      </c>
      <c r="B15" s="185">
        <v>8</v>
      </c>
      <c r="C15" s="291" t="s">
        <v>147</v>
      </c>
      <c r="D15" s="186">
        <v>6</v>
      </c>
      <c r="E15" s="187"/>
      <c r="F15" s="185">
        <v>5</v>
      </c>
      <c r="G15" s="291" t="s">
        <v>147</v>
      </c>
      <c r="H15" s="186">
        <v>9</v>
      </c>
      <c r="I15" s="187"/>
      <c r="J15" s="185">
        <v>10</v>
      </c>
      <c r="K15" s="291" t="s">
        <v>147</v>
      </c>
      <c r="L15" s="186">
        <v>4</v>
      </c>
      <c r="M15" s="187"/>
      <c r="N15" s="185">
        <v>3</v>
      </c>
      <c r="O15" s="291" t="s">
        <v>147</v>
      </c>
      <c r="P15" s="186">
        <v>11</v>
      </c>
      <c r="Q15" s="187"/>
      <c r="R15" s="185">
        <v>12</v>
      </c>
      <c r="S15" s="291" t="s">
        <v>147</v>
      </c>
      <c r="T15" s="186">
        <v>2</v>
      </c>
      <c r="U15" s="187"/>
      <c r="V15" s="185">
        <v>1</v>
      </c>
      <c r="W15" s="291" t="s">
        <v>147</v>
      </c>
      <c r="X15" s="188">
        <v>13</v>
      </c>
    </row>
    <row r="16" spans="1:24" s="128" customFormat="1" ht="30" customHeight="1" thickBot="1" x14ac:dyDescent="0.25">
      <c r="A16" s="298"/>
      <c r="B16" s="189"/>
      <c r="C16" s="292"/>
      <c r="D16" s="190"/>
      <c r="E16" s="176"/>
      <c r="F16" s="189"/>
      <c r="G16" s="292"/>
      <c r="H16" s="190"/>
      <c r="I16" s="176"/>
      <c r="J16" s="189"/>
      <c r="K16" s="292"/>
      <c r="L16" s="190"/>
      <c r="M16" s="176"/>
      <c r="N16" s="189"/>
      <c r="O16" s="292"/>
      <c r="P16" s="190"/>
      <c r="Q16" s="176"/>
      <c r="R16" s="189"/>
      <c r="S16" s="292"/>
      <c r="T16" s="190"/>
      <c r="U16" s="176"/>
      <c r="V16" s="189"/>
      <c r="W16" s="292"/>
      <c r="X16" s="191"/>
    </row>
    <row r="17" spans="1:24" ht="30" customHeight="1" x14ac:dyDescent="0.2">
      <c r="A17" s="301" t="s">
        <v>167</v>
      </c>
      <c r="B17" s="193">
        <v>7</v>
      </c>
      <c r="C17" s="287" t="s">
        <v>147</v>
      </c>
      <c r="D17" s="194">
        <v>5</v>
      </c>
      <c r="E17" s="187"/>
      <c r="F17" s="193">
        <v>4</v>
      </c>
      <c r="G17" s="287" t="s">
        <v>147</v>
      </c>
      <c r="H17" s="194">
        <v>8</v>
      </c>
      <c r="I17" s="187"/>
      <c r="J17" s="193">
        <v>9</v>
      </c>
      <c r="K17" s="287" t="s">
        <v>147</v>
      </c>
      <c r="L17" s="194">
        <v>3</v>
      </c>
      <c r="M17" s="187"/>
      <c r="N17" s="193">
        <v>2</v>
      </c>
      <c r="O17" s="287" t="s">
        <v>147</v>
      </c>
      <c r="P17" s="194">
        <v>10</v>
      </c>
      <c r="Q17" s="187"/>
      <c r="R17" s="193">
        <v>11</v>
      </c>
      <c r="S17" s="287" t="s">
        <v>147</v>
      </c>
      <c r="T17" s="194">
        <v>1</v>
      </c>
      <c r="U17" s="187"/>
      <c r="V17" s="193">
        <v>13</v>
      </c>
      <c r="W17" s="287" t="s">
        <v>147</v>
      </c>
      <c r="X17" s="195">
        <v>12</v>
      </c>
    </row>
    <row r="18" spans="1:24" s="128" customFormat="1" ht="30" customHeight="1" thickBot="1" x14ac:dyDescent="0.25">
      <c r="A18" s="302"/>
      <c r="B18" s="174"/>
      <c r="C18" s="288"/>
      <c r="D18" s="175"/>
      <c r="E18" s="176"/>
      <c r="F18" s="174"/>
      <c r="G18" s="288"/>
      <c r="H18" s="175"/>
      <c r="I18" s="176"/>
      <c r="J18" s="174"/>
      <c r="K18" s="288"/>
      <c r="L18" s="175"/>
      <c r="M18" s="176"/>
      <c r="N18" s="174"/>
      <c r="O18" s="288"/>
      <c r="P18" s="175"/>
      <c r="Q18" s="176"/>
      <c r="R18" s="174"/>
      <c r="S18" s="288"/>
      <c r="T18" s="175"/>
      <c r="U18" s="176"/>
      <c r="V18" s="174"/>
      <c r="W18" s="288"/>
      <c r="X18" s="192"/>
    </row>
    <row r="19" spans="1:24" ht="30" customHeight="1" x14ac:dyDescent="0.2">
      <c r="A19" s="297" t="s">
        <v>168</v>
      </c>
      <c r="B19" s="185">
        <v>6</v>
      </c>
      <c r="C19" s="291" t="s">
        <v>147</v>
      </c>
      <c r="D19" s="186">
        <v>4</v>
      </c>
      <c r="E19" s="187"/>
      <c r="F19" s="185">
        <v>3</v>
      </c>
      <c r="G19" s="291" t="s">
        <v>147</v>
      </c>
      <c r="H19" s="186">
        <v>7</v>
      </c>
      <c r="I19" s="187"/>
      <c r="J19" s="185">
        <v>8</v>
      </c>
      <c r="K19" s="291" t="s">
        <v>147</v>
      </c>
      <c r="L19" s="186">
        <v>2</v>
      </c>
      <c r="M19" s="187"/>
      <c r="N19" s="185">
        <v>1</v>
      </c>
      <c r="O19" s="291" t="s">
        <v>147</v>
      </c>
      <c r="P19" s="186">
        <v>9</v>
      </c>
      <c r="Q19" s="187"/>
      <c r="R19" s="185">
        <v>10</v>
      </c>
      <c r="S19" s="291" t="s">
        <v>147</v>
      </c>
      <c r="T19" s="186">
        <v>13</v>
      </c>
      <c r="U19" s="187"/>
      <c r="V19" s="185">
        <v>12</v>
      </c>
      <c r="W19" s="291" t="s">
        <v>147</v>
      </c>
      <c r="X19" s="188">
        <v>11</v>
      </c>
    </row>
    <row r="20" spans="1:24" s="128" customFormat="1" ht="30" customHeight="1" thickBot="1" x14ac:dyDescent="0.25">
      <c r="A20" s="298"/>
      <c r="B20" s="189"/>
      <c r="C20" s="292"/>
      <c r="D20" s="190"/>
      <c r="E20" s="176"/>
      <c r="F20" s="189"/>
      <c r="G20" s="292"/>
      <c r="H20" s="190"/>
      <c r="I20" s="176"/>
      <c r="J20" s="189"/>
      <c r="K20" s="292"/>
      <c r="L20" s="190"/>
      <c r="M20" s="176"/>
      <c r="N20" s="189"/>
      <c r="O20" s="292"/>
      <c r="P20" s="190"/>
      <c r="Q20" s="176"/>
      <c r="R20" s="189"/>
      <c r="S20" s="292"/>
      <c r="T20" s="190"/>
      <c r="U20" s="176"/>
      <c r="V20" s="189"/>
      <c r="W20" s="292"/>
      <c r="X20" s="191"/>
    </row>
    <row r="21" spans="1:24" ht="30" customHeight="1" x14ac:dyDescent="0.2">
      <c r="A21" s="301" t="s">
        <v>169</v>
      </c>
      <c r="B21" s="193">
        <v>5</v>
      </c>
      <c r="C21" s="287" t="s">
        <v>147</v>
      </c>
      <c r="D21" s="194">
        <v>3</v>
      </c>
      <c r="E21" s="187"/>
      <c r="F21" s="193">
        <v>2</v>
      </c>
      <c r="G21" s="287" t="s">
        <v>147</v>
      </c>
      <c r="H21" s="194">
        <v>6</v>
      </c>
      <c r="I21" s="187"/>
      <c r="J21" s="193">
        <v>7</v>
      </c>
      <c r="K21" s="287" t="s">
        <v>147</v>
      </c>
      <c r="L21" s="194">
        <v>1</v>
      </c>
      <c r="M21" s="187"/>
      <c r="N21" s="193">
        <v>13</v>
      </c>
      <c r="O21" s="287" t="s">
        <v>147</v>
      </c>
      <c r="P21" s="194">
        <v>8</v>
      </c>
      <c r="Q21" s="187"/>
      <c r="R21" s="193">
        <v>9</v>
      </c>
      <c r="S21" s="287" t="s">
        <v>147</v>
      </c>
      <c r="T21" s="194">
        <v>12</v>
      </c>
      <c r="U21" s="187"/>
      <c r="V21" s="193">
        <v>11</v>
      </c>
      <c r="W21" s="287" t="s">
        <v>147</v>
      </c>
      <c r="X21" s="195">
        <v>10</v>
      </c>
    </row>
    <row r="22" spans="1:24" s="128" customFormat="1" ht="30" customHeight="1" thickBot="1" x14ac:dyDescent="0.25">
      <c r="A22" s="302"/>
      <c r="B22" s="174"/>
      <c r="C22" s="288"/>
      <c r="D22" s="175"/>
      <c r="E22" s="176"/>
      <c r="F22" s="174"/>
      <c r="G22" s="288"/>
      <c r="H22" s="175"/>
      <c r="I22" s="176"/>
      <c r="J22" s="174"/>
      <c r="K22" s="288"/>
      <c r="L22" s="175"/>
      <c r="M22" s="176"/>
      <c r="N22" s="174"/>
      <c r="O22" s="288"/>
      <c r="P22" s="175"/>
      <c r="Q22" s="176"/>
      <c r="R22" s="174"/>
      <c r="S22" s="288"/>
      <c r="T22" s="175"/>
      <c r="U22" s="176"/>
      <c r="V22" s="174"/>
      <c r="W22" s="288"/>
      <c r="X22" s="192"/>
    </row>
    <row r="23" spans="1:24" ht="30" customHeight="1" x14ac:dyDescent="0.2">
      <c r="A23" s="297" t="s">
        <v>170</v>
      </c>
      <c r="B23" s="185">
        <v>4</v>
      </c>
      <c r="C23" s="291" t="s">
        <v>147</v>
      </c>
      <c r="D23" s="186">
        <v>2</v>
      </c>
      <c r="E23" s="187"/>
      <c r="F23" s="185">
        <v>1</v>
      </c>
      <c r="G23" s="291" t="s">
        <v>147</v>
      </c>
      <c r="H23" s="186">
        <v>5</v>
      </c>
      <c r="I23" s="187"/>
      <c r="J23" s="185">
        <v>6</v>
      </c>
      <c r="K23" s="291" t="s">
        <v>147</v>
      </c>
      <c r="L23" s="186">
        <v>13</v>
      </c>
      <c r="M23" s="187"/>
      <c r="N23" s="185">
        <v>12</v>
      </c>
      <c r="O23" s="291" t="s">
        <v>147</v>
      </c>
      <c r="P23" s="186">
        <v>7</v>
      </c>
      <c r="Q23" s="187"/>
      <c r="R23" s="185">
        <v>8</v>
      </c>
      <c r="S23" s="291" t="s">
        <v>147</v>
      </c>
      <c r="T23" s="186">
        <v>11</v>
      </c>
      <c r="U23" s="187"/>
      <c r="V23" s="185">
        <v>10</v>
      </c>
      <c r="W23" s="291" t="s">
        <v>147</v>
      </c>
      <c r="X23" s="188">
        <v>9</v>
      </c>
    </row>
    <row r="24" spans="1:24" s="128" customFormat="1" ht="30" customHeight="1" thickBot="1" x14ac:dyDescent="0.25">
      <c r="A24" s="298"/>
      <c r="B24" s="189"/>
      <c r="C24" s="292"/>
      <c r="D24" s="190"/>
      <c r="E24" s="176"/>
      <c r="F24" s="189"/>
      <c r="G24" s="292"/>
      <c r="H24" s="190"/>
      <c r="I24" s="176"/>
      <c r="J24" s="189"/>
      <c r="K24" s="292"/>
      <c r="L24" s="190"/>
      <c r="M24" s="176"/>
      <c r="N24" s="189"/>
      <c r="O24" s="292"/>
      <c r="P24" s="190"/>
      <c r="Q24" s="176"/>
      <c r="R24" s="189"/>
      <c r="S24" s="292"/>
      <c r="T24" s="190"/>
      <c r="U24" s="176"/>
      <c r="V24" s="189"/>
      <c r="W24" s="292"/>
      <c r="X24" s="191"/>
    </row>
    <row r="25" spans="1:24" ht="30" customHeight="1" x14ac:dyDescent="0.2">
      <c r="A25" s="299" t="s">
        <v>171</v>
      </c>
      <c r="B25" s="181">
        <v>3</v>
      </c>
      <c r="C25" s="287" t="s">
        <v>147</v>
      </c>
      <c r="D25" s="182">
        <v>1</v>
      </c>
      <c r="E25" s="183"/>
      <c r="F25" s="181">
        <v>13</v>
      </c>
      <c r="G25" s="287" t="s">
        <v>147</v>
      </c>
      <c r="H25" s="182">
        <v>4</v>
      </c>
      <c r="I25" s="183"/>
      <c r="J25" s="181">
        <v>5</v>
      </c>
      <c r="K25" s="287" t="s">
        <v>147</v>
      </c>
      <c r="L25" s="182">
        <v>12</v>
      </c>
      <c r="M25" s="183"/>
      <c r="N25" s="181">
        <v>11</v>
      </c>
      <c r="O25" s="287" t="s">
        <v>147</v>
      </c>
      <c r="P25" s="182">
        <v>6</v>
      </c>
      <c r="Q25" s="183"/>
      <c r="R25" s="181">
        <v>7</v>
      </c>
      <c r="S25" s="287" t="s">
        <v>147</v>
      </c>
      <c r="T25" s="182">
        <v>10</v>
      </c>
      <c r="U25" s="183"/>
      <c r="V25" s="181">
        <v>9</v>
      </c>
      <c r="W25" s="287" t="s">
        <v>147</v>
      </c>
      <c r="X25" s="184">
        <v>8</v>
      </c>
    </row>
    <row r="26" spans="1:24" s="128" customFormat="1" ht="30" customHeight="1" thickBot="1" x14ac:dyDescent="0.25">
      <c r="A26" s="300"/>
      <c r="B26" s="171"/>
      <c r="C26" s="288"/>
      <c r="D26" s="172"/>
      <c r="E26" s="170"/>
      <c r="F26" s="171"/>
      <c r="G26" s="288"/>
      <c r="H26" s="172"/>
      <c r="I26" s="170"/>
      <c r="J26" s="171"/>
      <c r="K26" s="288"/>
      <c r="L26" s="172"/>
      <c r="M26" s="170"/>
      <c r="N26" s="171"/>
      <c r="O26" s="288"/>
      <c r="P26" s="172"/>
      <c r="Q26" s="170"/>
      <c r="R26" s="171"/>
      <c r="S26" s="288"/>
      <c r="T26" s="172"/>
      <c r="U26" s="170"/>
      <c r="V26" s="171"/>
      <c r="W26" s="288"/>
      <c r="X26" s="173"/>
    </row>
    <row r="27" spans="1:24" ht="30" customHeight="1" x14ac:dyDescent="0.2">
      <c r="A27" s="297" t="s">
        <v>172</v>
      </c>
      <c r="B27" s="185">
        <v>2</v>
      </c>
      <c r="C27" s="291" t="s">
        <v>147</v>
      </c>
      <c r="D27" s="186">
        <v>13</v>
      </c>
      <c r="E27" s="187"/>
      <c r="F27" s="185">
        <v>12</v>
      </c>
      <c r="G27" s="291" t="s">
        <v>147</v>
      </c>
      <c r="H27" s="186">
        <v>3</v>
      </c>
      <c r="I27" s="187"/>
      <c r="J27" s="185">
        <v>4</v>
      </c>
      <c r="K27" s="291" t="s">
        <v>147</v>
      </c>
      <c r="L27" s="186">
        <v>11</v>
      </c>
      <c r="M27" s="187"/>
      <c r="N27" s="185">
        <v>10</v>
      </c>
      <c r="O27" s="291" t="s">
        <v>147</v>
      </c>
      <c r="P27" s="186">
        <v>5</v>
      </c>
      <c r="Q27" s="187"/>
      <c r="R27" s="185">
        <v>6</v>
      </c>
      <c r="S27" s="291" t="s">
        <v>147</v>
      </c>
      <c r="T27" s="186">
        <v>9</v>
      </c>
      <c r="U27" s="187"/>
      <c r="V27" s="185">
        <v>8</v>
      </c>
      <c r="W27" s="291" t="s">
        <v>147</v>
      </c>
      <c r="X27" s="188">
        <v>7</v>
      </c>
    </row>
    <row r="28" spans="1:24" s="128" customFormat="1" ht="30" customHeight="1" thickBot="1" x14ac:dyDescent="0.25">
      <c r="A28" s="298"/>
      <c r="B28" s="189"/>
      <c r="C28" s="292"/>
      <c r="D28" s="190"/>
      <c r="E28" s="176"/>
      <c r="F28" s="189"/>
      <c r="G28" s="292"/>
      <c r="H28" s="190"/>
      <c r="I28" s="176"/>
      <c r="J28" s="189"/>
      <c r="K28" s="292"/>
      <c r="L28" s="190"/>
      <c r="M28" s="176"/>
      <c r="N28" s="189"/>
      <c r="O28" s="292"/>
      <c r="P28" s="190"/>
      <c r="Q28" s="176"/>
      <c r="R28" s="189"/>
      <c r="S28" s="292"/>
      <c r="T28" s="190"/>
      <c r="U28" s="176"/>
      <c r="V28" s="189"/>
      <c r="W28" s="292"/>
      <c r="X28" s="191"/>
    </row>
  </sheetData>
  <mergeCells count="91">
    <mergeCell ref="S3:S4"/>
    <mergeCell ref="W3:W4"/>
    <mergeCell ref="A3:A4"/>
    <mergeCell ref="C3:C4"/>
    <mergeCell ref="G3:G4"/>
    <mergeCell ref="K3:K4"/>
    <mergeCell ref="O3:O4"/>
    <mergeCell ref="W5:W6"/>
    <mergeCell ref="A7:A8"/>
    <mergeCell ref="C7:C8"/>
    <mergeCell ref="G7:G8"/>
    <mergeCell ref="K7:K8"/>
    <mergeCell ref="O7:O8"/>
    <mergeCell ref="S7:S8"/>
    <mergeCell ref="W7:W8"/>
    <mergeCell ref="A5:A6"/>
    <mergeCell ref="C5:C6"/>
    <mergeCell ref="G5:G6"/>
    <mergeCell ref="K5:K6"/>
    <mergeCell ref="O5:O6"/>
    <mergeCell ref="S5:S6"/>
    <mergeCell ref="W9:W10"/>
    <mergeCell ref="A11:A12"/>
    <mergeCell ref="C11:C12"/>
    <mergeCell ref="G11:G12"/>
    <mergeCell ref="K11:K12"/>
    <mergeCell ref="O11:O12"/>
    <mergeCell ref="S11:S12"/>
    <mergeCell ref="W11:W12"/>
    <mergeCell ref="A9:A10"/>
    <mergeCell ref="C9:C10"/>
    <mergeCell ref="G9:G10"/>
    <mergeCell ref="K9:K10"/>
    <mergeCell ref="O9:O10"/>
    <mergeCell ref="S9:S10"/>
    <mergeCell ref="W13:W14"/>
    <mergeCell ref="A15:A16"/>
    <mergeCell ref="C15:C16"/>
    <mergeCell ref="G15:G16"/>
    <mergeCell ref="K15:K16"/>
    <mergeCell ref="O15:O16"/>
    <mergeCell ref="S15:S16"/>
    <mergeCell ref="W15:W16"/>
    <mergeCell ref="A13:A14"/>
    <mergeCell ref="C13:C14"/>
    <mergeCell ref="G13:G14"/>
    <mergeCell ref="K13:K14"/>
    <mergeCell ref="O13:O14"/>
    <mergeCell ref="S13:S14"/>
    <mergeCell ref="W17:W18"/>
    <mergeCell ref="A19:A20"/>
    <mergeCell ref="C19:C20"/>
    <mergeCell ref="G19:G20"/>
    <mergeCell ref="K19:K20"/>
    <mergeCell ref="O19:O20"/>
    <mergeCell ref="S19:S20"/>
    <mergeCell ref="W19:W20"/>
    <mergeCell ref="A17:A18"/>
    <mergeCell ref="C17:C18"/>
    <mergeCell ref="G17:G18"/>
    <mergeCell ref="K17:K18"/>
    <mergeCell ref="O17:O18"/>
    <mergeCell ref="S17:S18"/>
    <mergeCell ref="W21:W22"/>
    <mergeCell ref="A23:A24"/>
    <mergeCell ref="C23:C24"/>
    <mergeCell ref="G23:G24"/>
    <mergeCell ref="K23:K24"/>
    <mergeCell ref="O23:O24"/>
    <mergeCell ref="S23:S24"/>
    <mergeCell ref="W23:W24"/>
    <mergeCell ref="A21:A22"/>
    <mergeCell ref="C21:C22"/>
    <mergeCell ref="G21:G22"/>
    <mergeCell ref="K21:K22"/>
    <mergeCell ref="O21:O22"/>
    <mergeCell ref="S21:S22"/>
    <mergeCell ref="W25:W26"/>
    <mergeCell ref="A27:A28"/>
    <mergeCell ref="C27:C28"/>
    <mergeCell ref="G27:G28"/>
    <mergeCell ref="K27:K28"/>
    <mergeCell ref="O27:O28"/>
    <mergeCell ref="S27:S28"/>
    <mergeCell ref="W27:W28"/>
    <mergeCell ref="A25:A26"/>
    <mergeCell ref="C25:C26"/>
    <mergeCell ref="G25:G26"/>
    <mergeCell ref="K25:K26"/>
    <mergeCell ref="O25:O26"/>
    <mergeCell ref="S25:S26"/>
  </mergeCells>
  <pageMargins left="0.13" right="0.2" top="0.53" bottom="0.32" header="0.31496062992125984" footer="0.31496062992125984"/>
  <pageSetup paperSize="9" scale="99" fitToHeight="0" orientation="landscape" horizontalDpi="4294967293" verticalDpi="0" r:id="rId1"/>
  <rowBreaks count="1" manualBreakCount="1">
    <brk id="1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opLeftCell="A27" zoomScale="130" zoomScaleNormal="130" workbookViewId="0">
      <selection activeCell="H42" sqref="H42"/>
    </sheetView>
  </sheetViews>
  <sheetFormatPr defaultRowHeight="12.75" x14ac:dyDescent="0.2"/>
  <cols>
    <col min="1" max="1" width="4.5703125" bestFit="1" customWidth="1"/>
    <col min="2" max="2" width="10.7109375" customWidth="1"/>
    <col min="3" max="3" width="1.7109375" customWidth="1"/>
    <col min="4" max="4" width="10.7109375" customWidth="1"/>
    <col min="5" max="5" width="1.28515625" style="128" customWidth="1"/>
    <col min="6" max="6" width="10.7109375" customWidth="1"/>
    <col min="7" max="7" width="1.7109375" style="128" customWidth="1"/>
    <col min="8" max="8" width="10.7109375" customWidth="1"/>
    <col min="9" max="9" width="1.28515625" style="128" customWidth="1"/>
    <col min="10" max="10" width="10.7109375" customWidth="1"/>
    <col min="11" max="11" width="1.7109375" style="128" customWidth="1"/>
    <col min="12" max="12" width="10.7109375" customWidth="1"/>
    <col min="13" max="13" width="1.28515625" style="128" customWidth="1"/>
    <col min="14" max="14" width="10.7109375" customWidth="1"/>
    <col min="15" max="15" width="1.7109375" style="128" customWidth="1"/>
    <col min="16" max="16" width="10.7109375" customWidth="1"/>
    <col min="17" max="17" width="1.28515625" style="128" customWidth="1"/>
    <col min="18" max="18" width="10.7109375" customWidth="1"/>
    <col min="19" max="19" width="1.7109375" style="128" customWidth="1"/>
    <col min="20" max="20" width="10.7109375" customWidth="1"/>
    <col min="21" max="21" width="1.28515625" style="128" customWidth="1"/>
    <col min="22" max="22" width="10.7109375" customWidth="1"/>
    <col min="23" max="23" width="1.7109375" style="128" customWidth="1"/>
    <col min="24" max="24" width="10.7109375" customWidth="1"/>
  </cols>
  <sheetData>
    <row r="1" spans="1:24" ht="18" customHeight="1" x14ac:dyDescent="0.2">
      <c r="A1" s="167" t="s">
        <v>288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9"/>
    </row>
    <row r="2" spans="1:24" ht="18" customHeight="1" thickBot="1" x14ac:dyDescent="0.25">
      <c r="A2" s="177" t="s">
        <v>281</v>
      </c>
      <c r="B2" s="178" t="s">
        <v>282</v>
      </c>
      <c r="C2" s="178"/>
      <c r="D2" s="178"/>
      <c r="E2" s="179"/>
      <c r="F2" s="178" t="s">
        <v>283</v>
      </c>
      <c r="G2" s="178"/>
      <c r="H2" s="178"/>
      <c r="I2" s="179"/>
      <c r="J2" s="178" t="s">
        <v>284</v>
      </c>
      <c r="K2" s="178"/>
      <c r="L2" s="178"/>
      <c r="M2" s="179"/>
      <c r="N2" s="178" t="s">
        <v>285</v>
      </c>
      <c r="O2" s="178"/>
      <c r="P2" s="178"/>
      <c r="Q2" s="179"/>
      <c r="R2" s="178" t="s">
        <v>286</v>
      </c>
      <c r="S2" s="178"/>
      <c r="T2" s="178"/>
      <c r="U2" s="179"/>
      <c r="V2" s="178" t="s">
        <v>287</v>
      </c>
      <c r="W2" s="178"/>
      <c r="X2" s="180"/>
    </row>
    <row r="3" spans="1:24" ht="27" customHeight="1" x14ac:dyDescent="0.2">
      <c r="A3" s="297" t="s">
        <v>145</v>
      </c>
      <c r="B3" s="185">
        <v>14</v>
      </c>
      <c r="C3" s="291" t="s">
        <v>147</v>
      </c>
      <c r="D3" s="186">
        <v>1</v>
      </c>
      <c r="E3" s="187"/>
      <c r="F3" s="185">
        <v>13</v>
      </c>
      <c r="G3" s="291" t="s">
        <v>147</v>
      </c>
      <c r="H3" s="186">
        <v>2</v>
      </c>
      <c r="I3" s="187"/>
      <c r="J3" s="185">
        <v>3</v>
      </c>
      <c r="K3" s="291" t="s">
        <v>147</v>
      </c>
      <c r="L3" s="186">
        <v>12</v>
      </c>
      <c r="M3" s="187"/>
      <c r="N3" s="185">
        <v>11</v>
      </c>
      <c r="O3" s="291" t="s">
        <v>147</v>
      </c>
      <c r="P3" s="186">
        <v>4</v>
      </c>
      <c r="Q3" s="187"/>
      <c r="R3" s="185">
        <v>5</v>
      </c>
      <c r="S3" s="291" t="s">
        <v>147</v>
      </c>
      <c r="T3" s="186">
        <v>10</v>
      </c>
      <c r="U3" s="187"/>
      <c r="V3" s="185">
        <v>9</v>
      </c>
      <c r="W3" s="291" t="s">
        <v>147</v>
      </c>
      <c r="X3" s="188">
        <v>6</v>
      </c>
    </row>
    <row r="4" spans="1:24" s="128" customFormat="1" ht="27" customHeight="1" thickBot="1" x14ac:dyDescent="0.25">
      <c r="A4" s="298"/>
      <c r="B4" s="189"/>
      <c r="C4" s="292"/>
      <c r="D4" s="190"/>
      <c r="E4" s="176"/>
      <c r="F4" s="189"/>
      <c r="G4" s="292"/>
      <c r="H4" s="190"/>
      <c r="I4" s="176"/>
      <c r="J4" s="189"/>
      <c r="K4" s="292"/>
      <c r="L4" s="190"/>
      <c r="M4" s="176"/>
      <c r="N4" s="189"/>
      <c r="O4" s="292"/>
      <c r="P4" s="190"/>
      <c r="Q4" s="176"/>
      <c r="R4" s="189"/>
      <c r="S4" s="292"/>
      <c r="T4" s="190"/>
      <c r="U4" s="176"/>
      <c r="V4" s="189"/>
      <c r="W4" s="292"/>
      <c r="X4" s="191"/>
    </row>
    <row r="5" spans="1:24" ht="27" customHeight="1" x14ac:dyDescent="0.2">
      <c r="A5" s="299" t="s">
        <v>159</v>
      </c>
      <c r="B5" s="181">
        <v>7</v>
      </c>
      <c r="C5" s="287" t="s">
        <v>147</v>
      </c>
      <c r="D5" s="182">
        <v>8</v>
      </c>
      <c r="E5" s="183"/>
      <c r="F5" s="181">
        <v>1</v>
      </c>
      <c r="G5" s="287" t="s">
        <v>147</v>
      </c>
      <c r="H5" s="182">
        <v>13</v>
      </c>
      <c r="I5" s="183"/>
      <c r="J5" s="181">
        <v>12</v>
      </c>
      <c r="K5" s="287" t="s">
        <v>147</v>
      </c>
      <c r="L5" s="182">
        <v>14</v>
      </c>
      <c r="M5" s="183"/>
      <c r="N5" s="181">
        <v>2</v>
      </c>
      <c r="O5" s="287" t="s">
        <v>147</v>
      </c>
      <c r="P5" s="182">
        <v>11</v>
      </c>
      <c r="Q5" s="183"/>
      <c r="R5" s="181">
        <v>10</v>
      </c>
      <c r="S5" s="287" t="s">
        <v>147</v>
      </c>
      <c r="T5" s="182">
        <v>3</v>
      </c>
      <c r="U5" s="183"/>
      <c r="V5" s="181">
        <v>4</v>
      </c>
      <c r="W5" s="287" t="s">
        <v>147</v>
      </c>
      <c r="X5" s="184">
        <v>9</v>
      </c>
    </row>
    <row r="6" spans="1:24" s="128" customFormat="1" ht="27" customHeight="1" thickBot="1" x14ac:dyDescent="0.25">
      <c r="A6" s="300"/>
      <c r="B6" s="171"/>
      <c r="C6" s="288"/>
      <c r="D6" s="172"/>
      <c r="E6" s="170"/>
      <c r="F6" s="171"/>
      <c r="G6" s="288"/>
      <c r="H6" s="172"/>
      <c r="I6" s="170"/>
      <c r="J6" s="171"/>
      <c r="K6" s="288"/>
      <c r="L6" s="172"/>
      <c r="M6" s="170"/>
      <c r="N6" s="171"/>
      <c r="O6" s="288"/>
      <c r="P6" s="172"/>
      <c r="Q6" s="170"/>
      <c r="R6" s="171"/>
      <c r="S6" s="288"/>
      <c r="T6" s="172"/>
      <c r="U6" s="170"/>
      <c r="V6" s="171"/>
      <c r="W6" s="288"/>
      <c r="X6" s="173"/>
    </row>
    <row r="7" spans="1:24" s="128" customFormat="1" ht="27" customHeight="1" x14ac:dyDescent="0.2">
      <c r="A7" s="297" t="s">
        <v>162</v>
      </c>
      <c r="B7" s="185">
        <v>8</v>
      </c>
      <c r="C7" s="291" t="s">
        <v>147</v>
      </c>
      <c r="D7" s="186">
        <v>5</v>
      </c>
      <c r="E7" s="187"/>
      <c r="F7" s="185">
        <v>6</v>
      </c>
      <c r="G7" s="291" t="s">
        <v>147</v>
      </c>
      <c r="H7" s="186">
        <v>7</v>
      </c>
      <c r="I7" s="187"/>
      <c r="J7" s="185">
        <v>12</v>
      </c>
      <c r="K7" s="291" t="s">
        <v>147</v>
      </c>
      <c r="L7" s="186">
        <v>1</v>
      </c>
      <c r="M7" s="187"/>
      <c r="N7" s="185">
        <v>11</v>
      </c>
      <c r="O7" s="291" t="s">
        <v>147</v>
      </c>
      <c r="P7" s="186">
        <v>13</v>
      </c>
      <c r="Q7" s="187"/>
      <c r="R7" s="185">
        <v>14</v>
      </c>
      <c r="S7" s="291" t="s">
        <v>147</v>
      </c>
      <c r="T7" s="186">
        <v>10</v>
      </c>
      <c r="U7" s="187"/>
      <c r="V7" s="185">
        <v>9</v>
      </c>
      <c r="W7" s="291" t="s">
        <v>147</v>
      </c>
      <c r="X7" s="188">
        <v>2</v>
      </c>
    </row>
    <row r="8" spans="1:24" s="128" customFormat="1" ht="27" customHeight="1" thickBot="1" x14ac:dyDescent="0.25">
      <c r="A8" s="298"/>
      <c r="B8" s="189"/>
      <c r="C8" s="292"/>
      <c r="D8" s="190"/>
      <c r="E8" s="176"/>
      <c r="F8" s="189"/>
      <c r="G8" s="292"/>
      <c r="H8" s="190"/>
      <c r="I8" s="176"/>
      <c r="J8" s="189"/>
      <c r="K8" s="292"/>
      <c r="L8" s="190"/>
      <c r="M8" s="176"/>
      <c r="N8" s="189"/>
      <c r="O8" s="292"/>
      <c r="P8" s="190"/>
      <c r="Q8" s="176"/>
      <c r="R8" s="189"/>
      <c r="S8" s="292"/>
      <c r="T8" s="190"/>
      <c r="U8" s="176"/>
      <c r="V8" s="189"/>
      <c r="W8" s="292"/>
      <c r="X8" s="191"/>
    </row>
    <row r="9" spans="1:24" s="128" customFormat="1" ht="27" customHeight="1" x14ac:dyDescent="0.2">
      <c r="A9" s="299" t="s">
        <v>163</v>
      </c>
      <c r="B9" s="181">
        <v>3</v>
      </c>
      <c r="C9" s="287" t="s">
        <v>147</v>
      </c>
      <c r="D9" s="182">
        <v>8</v>
      </c>
      <c r="E9" s="183"/>
      <c r="F9" s="181">
        <v>7</v>
      </c>
      <c r="G9" s="287" t="s">
        <v>147</v>
      </c>
      <c r="H9" s="182">
        <v>4</v>
      </c>
      <c r="I9" s="183"/>
      <c r="J9" s="181">
        <v>5</v>
      </c>
      <c r="K9" s="287" t="s">
        <v>147</v>
      </c>
      <c r="L9" s="182">
        <v>6</v>
      </c>
      <c r="M9" s="183"/>
      <c r="N9" s="181">
        <v>1</v>
      </c>
      <c r="O9" s="287" t="s">
        <v>147</v>
      </c>
      <c r="P9" s="182">
        <v>11</v>
      </c>
      <c r="Q9" s="183"/>
      <c r="R9" s="181">
        <v>10</v>
      </c>
      <c r="S9" s="287" t="s">
        <v>147</v>
      </c>
      <c r="T9" s="182">
        <v>12</v>
      </c>
      <c r="U9" s="183"/>
      <c r="V9" s="181">
        <v>13</v>
      </c>
      <c r="W9" s="287" t="s">
        <v>147</v>
      </c>
      <c r="X9" s="184">
        <v>9</v>
      </c>
    </row>
    <row r="10" spans="1:24" s="128" customFormat="1" ht="27" customHeight="1" thickBot="1" x14ac:dyDescent="0.25">
      <c r="A10" s="300"/>
      <c r="B10" s="171"/>
      <c r="C10" s="288"/>
      <c r="D10" s="172"/>
      <c r="E10" s="170"/>
      <c r="F10" s="171"/>
      <c r="G10" s="288"/>
      <c r="H10" s="172"/>
      <c r="I10" s="170"/>
      <c r="J10" s="171"/>
      <c r="K10" s="288"/>
      <c r="L10" s="172"/>
      <c r="M10" s="170"/>
      <c r="N10" s="171"/>
      <c r="O10" s="288"/>
      <c r="P10" s="172"/>
      <c r="Q10" s="170"/>
      <c r="R10" s="171"/>
      <c r="S10" s="288"/>
      <c r="T10" s="172"/>
      <c r="U10" s="170"/>
      <c r="V10" s="171"/>
      <c r="W10" s="288"/>
      <c r="X10" s="173"/>
    </row>
    <row r="11" spans="1:24" s="128" customFormat="1" ht="27" customHeight="1" x14ac:dyDescent="0.2">
      <c r="A11" s="297" t="s">
        <v>164</v>
      </c>
      <c r="B11" s="185">
        <v>8</v>
      </c>
      <c r="C11" s="291" t="s">
        <v>147</v>
      </c>
      <c r="D11" s="186">
        <v>14</v>
      </c>
      <c r="E11" s="187"/>
      <c r="F11" s="185">
        <v>2</v>
      </c>
      <c r="G11" s="291" t="s">
        <v>147</v>
      </c>
      <c r="H11" s="186">
        <v>7</v>
      </c>
      <c r="I11" s="187"/>
      <c r="J11" s="185">
        <v>6</v>
      </c>
      <c r="K11" s="291" t="s">
        <v>147</v>
      </c>
      <c r="L11" s="186">
        <v>3</v>
      </c>
      <c r="M11" s="187"/>
      <c r="N11" s="185">
        <v>4</v>
      </c>
      <c r="O11" s="291" t="s">
        <v>147</v>
      </c>
      <c r="P11" s="186">
        <v>5</v>
      </c>
      <c r="Q11" s="187"/>
      <c r="R11" s="185">
        <v>10</v>
      </c>
      <c r="S11" s="291" t="s">
        <v>147</v>
      </c>
      <c r="T11" s="186">
        <v>1</v>
      </c>
      <c r="U11" s="187"/>
      <c r="V11" s="185">
        <v>9</v>
      </c>
      <c r="W11" s="291" t="s">
        <v>147</v>
      </c>
      <c r="X11" s="188">
        <v>11</v>
      </c>
    </row>
    <row r="12" spans="1:24" s="128" customFormat="1" ht="27" customHeight="1" thickBot="1" x14ac:dyDescent="0.25">
      <c r="A12" s="298"/>
      <c r="B12" s="189"/>
      <c r="C12" s="292"/>
      <c r="D12" s="190"/>
      <c r="E12" s="176"/>
      <c r="F12" s="189"/>
      <c r="G12" s="292"/>
      <c r="H12" s="190"/>
      <c r="I12" s="176"/>
      <c r="J12" s="189"/>
      <c r="K12" s="292"/>
      <c r="L12" s="190"/>
      <c r="M12" s="176"/>
      <c r="N12" s="189"/>
      <c r="O12" s="292"/>
      <c r="P12" s="190"/>
      <c r="Q12" s="176"/>
      <c r="R12" s="189"/>
      <c r="S12" s="292"/>
      <c r="T12" s="190"/>
      <c r="U12" s="176"/>
      <c r="V12" s="189"/>
      <c r="W12" s="292"/>
      <c r="X12" s="191"/>
    </row>
    <row r="13" spans="1:24" s="128" customFormat="1" ht="27" customHeight="1" x14ac:dyDescent="0.2">
      <c r="A13" s="299" t="s">
        <v>165</v>
      </c>
      <c r="B13" s="181">
        <v>12</v>
      </c>
      <c r="C13" s="287" t="s">
        <v>147</v>
      </c>
      <c r="D13" s="182">
        <v>8</v>
      </c>
      <c r="E13" s="183"/>
      <c r="F13" s="181">
        <v>7</v>
      </c>
      <c r="G13" s="287" t="s">
        <v>147</v>
      </c>
      <c r="H13" s="182">
        <v>13</v>
      </c>
      <c r="I13" s="183"/>
      <c r="J13" s="181">
        <v>14</v>
      </c>
      <c r="K13" s="287" t="s">
        <v>147</v>
      </c>
      <c r="L13" s="182">
        <v>6</v>
      </c>
      <c r="M13" s="183"/>
      <c r="N13" s="181">
        <v>5</v>
      </c>
      <c r="O13" s="287" t="s">
        <v>147</v>
      </c>
      <c r="P13" s="182">
        <v>2</v>
      </c>
      <c r="Q13" s="183"/>
      <c r="R13" s="181">
        <v>3</v>
      </c>
      <c r="S13" s="287" t="s">
        <v>147</v>
      </c>
      <c r="T13" s="182">
        <v>4</v>
      </c>
      <c r="U13" s="183"/>
      <c r="V13" s="181">
        <v>1</v>
      </c>
      <c r="W13" s="287" t="s">
        <v>147</v>
      </c>
      <c r="X13" s="184">
        <v>9</v>
      </c>
    </row>
    <row r="14" spans="1:24" s="128" customFormat="1" ht="27" customHeight="1" thickBot="1" x14ac:dyDescent="0.25">
      <c r="A14" s="300"/>
      <c r="B14" s="171"/>
      <c r="C14" s="288"/>
      <c r="D14" s="172"/>
      <c r="E14" s="170"/>
      <c r="F14" s="171"/>
      <c r="G14" s="288"/>
      <c r="H14" s="172"/>
      <c r="I14" s="170"/>
      <c r="J14" s="171"/>
      <c r="K14" s="288"/>
      <c r="L14" s="172"/>
      <c r="M14" s="170"/>
      <c r="N14" s="171"/>
      <c r="O14" s="288"/>
      <c r="P14" s="172"/>
      <c r="Q14" s="170"/>
      <c r="R14" s="171"/>
      <c r="S14" s="288"/>
      <c r="T14" s="172"/>
      <c r="U14" s="170"/>
      <c r="V14" s="171"/>
      <c r="W14" s="288"/>
      <c r="X14" s="173"/>
    </row>
    <row r="15" spans="1:24" s="128" customFormat="1" ht="27" customHeight="1" x14ac:dyDescent="0.2">
      <c r="A15" s="297" t="s">
        <v>166</v>
      </c>
      <c r="B15" s="185">
        <v>8</v>
      </c>
      <c r="C15" s="291" t="s">
        <v>147</v>
      </c>
      <c r="D15" s="186">
        <v>10</v>
      </c>
      <c r="E15" s="187"/>
      <c r="F15" s="185">
        <v>11</v>
      </c>
      <c r="G15" s="291" t="s">
        <v>147</v>
      </c>
      <c r="H15" s="186">
        <v>7</v>
      </c>
      <c r="I15" s="187"/>
      <c r="J15" s="185">
        <v>6</v>
      </c>
      <c r="K15" s="291" t="s">
        <v>147</v>
      </c>
      <c r="L15" s="186">
        <v>12</v>
      </c>
      <c r="M15" s="187"/>
      <c r="N15" s="185">
        <v>13</v>
      </c>
      <c r="O15" s="291" t="s">
        <v>147</v>
      </c>
      <c r="P15" s="186">
        <v>5</v>
      </c>
      <c r="Q15" s="187"/>
      <c r="R15" s="185">
        <v>4</v>
      </c>
      <c r="S15" s="291" t="s">
        <v>147</v>
      </c>
      <c r="T15" s="186">
        <v>14</v>
      </c>
      <c r="U15" s="187"/>
      <c r="V15" s="185">
        <v>2</v>
      </c>
      <c r="W15" s="291" t="s">
        <v>147</v>
      </c>
      <c r="X15" s="188">
        <v>3</v>
      </c>
    </row>
    <row r="16" spans="1:24" s="128" customFormat="1" ht="27" customHeight="1" thickBot="1" x14ac:dyDescent="0.25">
      <c r="A16" s="298"/>
      <c r="B16" s="189"/>
      <c r="C16" s="292"/>
      <c r="D16" s="190"/>
      <c r="E16" s="176"/>
      <c r="F16" s="189"/>
      <c r="G16" s="292"/>
      <c r="H16" s="190"/>
      <c r="I16" s="176"/>
      <c r="J16" s="189"/>
      <c r="K16" s="292"/>
      <c r="L16" s="190"/>
      <c r="M16" s="176"/>
      <c r="N16" s="189"/>
      <c r="O16" s="292"/>
      <c r="P16" s="190"/>
      <c r="Q16" s="176"/>
      <c r="R16" s="189"/>
      <c r="S16" s="292"/>
      <c r="T16" s="190"/>
      <c r="U16" s="176"/>
      <c r="V16" s="189"/>
      <c r="W16" s="292"/>
      <c r="X16" s="191"/>
    </row>
    <row r="17" spans="1:24" s="128" customFormat="1" ht="27" customHeight="1" x14ac:dyDescent="0.2">
      <c r="A17" s="299" t="s">
        <v>167</v>
      </c>
      <c r="B17" s="181">
        <v>8</v>
      </c>
      <c r="C17" s="287" t="s">
        <v>147</v>
      </c>
      <c r="D17" s="182">
        <v>1</v>
      </c>
      <c r="E17" s="183"/>
      <c r="F17" s="181">
        <v>7</v>
      </c>
      <c r="G17" s="287" t="s">
        <v>147</v>
      </c>
      <c r="H17" s="182">
        <v>9</v>
      </c>
      <c r="I17" s="183"/>
      <c r="J17" s="181">
        <v>10</v>
      </c>
      <c r="K17" s="287" t="s">
        <v>147</v>
      </c>
      <c r="L17" s="182">
        <v>6</v>
      </c>
      <c r="M17" s="183"/>
      <c r="N17" s="181">
        <v>5</v>
      </c>
      <c r="O17" s="287" t="s">
        <v>147</v>
      </c>
      <c r="P17" s="182">
        <v>11</v>
      </c>
      <c r="Q17" s="183"/>
      <c r="R17" s="181">
        <v>12</v>
      </c>
      <c r="S17" s="287" t="s">
        <v>147</v>
      </c>
      <c r="T17" s="182">
        <v>4</v>
      </c>
      <c r="U17" s="183"/>
      <c r="V17" s="181">
        <v>3</v>
      </c>
      <c r="W17" s="287" t="s">
        <v>147</v>
      </c>
      <c r="X17" s="184">
        <v>13</v>
      </c>
    </row>
    <row r="18" spans="1:24" s="128" customFormat="1" ht="27" customHeight="1" thickBot="1" x14ac:dyDescent="0.25">
      <c r="A18" s="300"/>
      <c r="B18" s="171"/>
      <c r="C18" s="288"/>
      <c r="D18" s="172"/>
      <c r="E18" s="170"/>
      <c r="F18" s="171"/>
      <c r="G18" s="288"/>
      <c r="H18" s="172"/>
      <c r="I18" s="170"/>
      <c r="J18" s="171"/>
      <c r="K18" s="288"/>
      <c r="L18" s="172"/>
      <c r="M18" s="170"/>
      <c r="N18" s="171"/>
      <c r="O18" s="288"/>
      <c r="P18" s="172"/>
      <c r="Q18" s="170"/>
      <c r="R18" s="171"/>
      <c r="S18" s="288"/>
      <c r="T18" s="172"/>
      <c r="U18" s="170"/>
      <c r="V18" s="171"/>
      <c r="W18" s="288"/>
      <c r="X18" s="173"/>
    </row>
    <row r="19" spans="1:24" s="128" customFormat="1" ht="27" customHeight="1" x14ac:dyDescent="0.2">
      <c r="A19" s="297" t="s">
        <v>168</v>
      </c>
      <c r="B19" s="185">
        <v>14</v>
      </c>
      <c r="C19" s="291" t="s">
        <v>147</v>
      </c>
      <c r="D19" s="186">
        <v>2</v>
      </c>
      <c r="E19" s="187"/>
      <c r="F19" s="185">
        <v>1</v>
      </c>
      <c r="G19" s="291" t="s">
        <v>147</v>
      </c>
      <c r="H19" s="186">
        <v>7</v>
      </c>
      <c r="I19" s="187"/>
      <c r="J19" s="185">
        <v>6</v>
      </c>
      <c r="K19" s="291" t="s">
        <v>147</v>
      </c>
      <c r="L19" s="186">
        <v>8</v>
      </c>
      <c r="M19" s="187"/>
      <c r="N19" s="185">
        <v>9</v>
      </c>
      <c r="O19" s="291" t="s">
        <v>147</v>
      </c>
      <c r="P19" s="186">
        <v>5</v>
      </c>
      <c r="Q19" s="187"/>
      <c r="R19" s="185">
        <v>4</v>
      </c>
      <c r="S19" s="291" t="s">
        <v>147</v>
      </c>
      <c r="T19" s="186">
        <v>10</v>
      </c>
      <c r="U19" s="187"/>
      <c r="V19" s="185">
        <v>11</v>
      </c>
      <c r="W19" s="291" t="s">
        <v>147</v>
      </c>
      <c r="X19" s="188">
        <v>3</v>
      </c>
    </row>
    <row r="20" spans="1:24" s="128" customFormat="1" ht="27" customHeight="1" thickBot="1" x14ac:dyDescent="0.25">
      <c r="A20" s="298"/>
      <c r="B20" s="189"/>
      <c r="C20" s="292"/>
      <c r="D20" s="190"/>
      <c r="E20" s="176"/>
      <c r="F20" s="189"/>
      <c r="G20" s="292"/>
      <c r="H20" s="190"/>
      <c r="I20" s="176"/>
      <c r="J20" s="189"/>
      <c r="K20" s="292"/>
      <c r="L20" s="190"/>
      <c r="M20" s="176"/>
      <c r="N20" s="189"/>
      <c r="O20" s="292"/>
      <c r="P20" s="190"/>
      <c r="Q20" s="176"/>
      <c r="R20" s="189"/>
      <c r="S20" s="292"/>
      <c r="T20" s="190"/>
      <c r="U20" s="176"/>
      <c r="V20" s="189"/>
      <c r="W20" s="292"/>
      <c r="X20" s="191"/>
    </row>
    <row r="21" spans="1:24" s="128" customFormat="1" ht="27" customHeight="1" x14ac:dyDescent="0.2">
      <c r="A21" s="301" t="s">
        <v>169</v>
      </c>
      <c r="B21" s="193">
        <v>2</v>
      </c>
      <c r="C21" s="287" t="s">
        <v>147</v>
      </c>
      <c r="D21" s="194">
        <v>12</v>
      </c>
      <c r="E21" s="187"/>
      <c r="F21" s="193">
        <v>13</v>
      </c>
      <c r="G21" s="287" t="s">
        <v>147</v>
      </c>
      <c r="H21" s="194">
        <v>14</v>
      </c>
      <c r="I21" s="187"/>
      <c r="J21" s="193">
        <v>6</v>
      </c>
      <c r="K21" s="287" t="s">
        <v>147</v>
      </c>
      <c r="L21" s="194">
        <v>1</v>
      </c>
      <c r="M21" s="187"/>
      <c r="N21" s="193">
        <v>5</v>
      </c>
      <c r="O21" s="287" t="s">
        <v>147</v>
      </c>
      <c r="P21" s="194">
        <v>7</v>
      </c>
      <c r="Q21" s="187"/>
      <c r="R21" s="193">
        <v>8</v>
      </c>
      <c r="S21" s="287" t="s">
        <v>147</v>
      </c>
      <c r="T21" s="194">
        <v>4</v>
      </c>
      <c r="U21" s="187"/>
      <c r="V21" s="193">
        <v>3</v>
      </c>
      <c r="W21" s="287" t="s">
        <v>147</v>
      </c>
      <c r="X21" s="195">
        <v>9</v>
      </c>
    </row>
    <row r="22" spans="1:24" s="128" customFormat="1" ht="27" customHeight="1" thickBot="1" x14ac:dyDescent="0.25">
      <c r="A22" s="302"/>
      <c r="B22" s="174"/>
      <c r="C22" s="288"/>
      <c r="D22" s="175"/>
      <c r="E22" s="176"/>
      <c r="F22" s="174"/>
      <c r="G22" s="288"/>
      <c r="H22" s="175"/>
      <c r="I22" s="176"/>
      <c r="J22" s="174"/>
      <c r="K22" s="288"/>
      <c r="L22" s="175"/>
      <c r="M22" s="176"/>
      <c r="N22" s="174"/>
      <c r="O22" s="288"/>
      <c r="P22" s="175"/>
      <c r="Q22" s="176"/>
      <c r="R22" s="174"/>
      <c r="S22" s="288"/>
      <c r="T22" s="175"/>
      <c r="U22" s="176"/>
      <c r="V22" s="174"/>
      <c r="W22" s="288"/>
      <c r="X22" s="192"/>
    </row>
    <row r="23" spans="1:24" s="128" customFormat="1" ht="27" customHeight="1" x14ac:dyDescent="0.2">
      <c r="A23" s="297" t="s">
        <v>170</v>
      </c>
      <c r="B23" s="185">
        <v>10</v>
      </c>
      <c r="C23" s="291" t="s">
        <v>147</v>
      </c>
      <c r="D23" s="186">
        <v>2</v>
      </c>
      <c r="E23" s="187"/>
      <c r="F23" s="185">
        <v>14</v>
      </c>
      <c r="G23" s="291" t="s">
        <v>147</v>
      </c>
      <c r="H23" s="186">
        <v>11</v>
      </c>
      <c r="I23" s="187"/>
      <c r="J23" s="185">
        <v>12</v>
      </c>
      <c r="K23" s="291" t="s">
        <v>147</v>
      </c>
      <c r="L23" s="186">
        <v>13</v>
      </c>
      <c r="M23" s="187"/>
      <c r="N23" s="185">
        <v>1</v>
      </c>
      <c r="O23" s="291" t="s">
        <v>147</v>
      </c>
      <c r="P23" s="186">
        <v>5</v>
      </c>
      <c r="Q23" s="187"/>
      <c r="R23" s="185">
        <v>4</v>
      </c>
      <c r="S23" s="291" t="s">
        <v>147</v>
      </c>
      <c r="T23" s="186">
        <v>6</v>
      </c>
      <c r="U23" s="187"/>
      <c r="V23" s="185">
        <v>7</v>
      </c>
      <c r="W23" s="291" t="s">
        <v>147</v>
      </c>
      <c r="X23" s="188">
        <v>3</v>
      </c>
    </row>
    <row r="24" spans="1:24" s="128" customFormat="1" ht="27" customHeight="1" thickBot="1" x14ac:dyDescent="0.25">
      <c r="A24" s="298"/>
      <c r="B24" s="189"/>
      <c r="C24" s="292"/>
      <c r="D24" s="190"/>
      <c r="E24" s="176"/>
      <c r="F24" s="189"/>
      <c r="G24" s="292"/>
      <c r="H24" s="190"/>
      <c r="I24" s="176"/>
      <c r="J24" s="189"/>
      <c r="K24" s="292"/>
      <c r="L24" s="190"/>
      <c r="M24" s="176"/>
      <c r="N24" s="189"/>
      <c r="O24" s="292"/>
      <c r="P24" s="190"/>
      <c r="Q24" s="176"/>
      <c r="R24" s="189"/>
      <c r="S24" s="292"/>
      <c r="T24" s="190"/>
      <c r="U24" s="176"/>
      <c r="V24" s="189"/>
      <c r="W24" s="292"/>
      <c r="X24" s="191"/>
    </row>
    <row r="25" spans="1:24" s="128" customFormat="1" ht="27" customHeight="1" x14ac:dyDescent="0.2">
      <c r="A25" s="299" t="s">
        <v>171</v>
      </c>
      <c r="B25" s="181">
        <v>2</v>
      </c>
      <c r="C25" s="287" t="s">
        <v>147</v>
      </c>
      <c r="D25" s="182">
        <v>8</v>
      </c>
      <c r="E25" s="183"/>
      <c r="F25" s="181">
        <v>9</v>
      </c>
      <c r="G25" s="287" t="s">
        <v>147</v>
      </c>
      <c r="H25" s="182">
        <v>14</v>
      </c>
      <c r="I25" s="183"/>
      <c r="J25" s="181">
        <v>13</v>
      </c>
      <c r="K25" s="287" t="s">
        <v>147</v>
      </c>
      <c r="L25" s="182">
        <v>10</v>
      </c>
      <c r="M25" s="183"/>
      <c r="N25" s="181">
        <v>11</v>
      </c>
      <c r="O25" s="287" t="s">
        <v>147</v>
      </c>
      <c r="P25" s="182">
        <v>12</v>
      </c>
      <c r="Q25" s="183"/>
      <c r="R25" s="181">
        <v>4</v>
      </c>
      <c r="S25" s="287" t="s">
        <v>147</v>
      </c>
      <c r="T25" s="182">
        <v>1</v>
      </c>
      <c r="U25" s="183"/>
      <c r="V25" s="181">
        <v>3</v>
      </c>
      <c r="W25" s="287" t="s">
        <v>147</v>
      </c>
      <c r="X25" s="184">
        <v>5</v>
      </c>
    </row>
    <row r="26" spans="1:24" s="128" customFormat="1" ht="27" customHeight="1" thickBot="1" x14ac:dyDescent="0.25">
      <c r="A26" s="300"/>
      <c r="B26" s="171"/>
      <c r="C26" s="288"/>
      <c r="D26" s="172"/>
      <c r="E26" s="170"/>
      <c r="F26" s="171"/>
      <c r="G26" s="288"/>
      <c r="H26" s="172"/>
      <c r="I26" s="170"/>
      <c r="J26" s="171"/>
      <c r="K26" s="288"/>
      <c r="L26" s="172"/>
      <c r="M26" s="170"/>
      <c r="N26" s="171"/>
      <c r="O26" s="288"/>
      <c r="P26" s="172"/>
      <c r="Q26" s="170"/>
      <c r="R26" s="171"/>
      <c r="S26" s="288"/>
      <c r="T26" s="172"/>
      <c r="U26" s="170"/>
      <c r="V26" s="171"/>
      <c r="W26" s="288"/>
      <c r="X26" s="173"/>
    </row>
    <row r="27" spans="1:24" s="128" customFormat="1" ht="27" customHeight="1" x14ac:dyDescent="0.2">
      <c r="A27" s="297" t="s">
        <v>172</v>
      </c>
      <c r="B27" s="185">
        <v>6</v>
      </c>
      <c r="C27" s="291" t="s">
        <v>147</v>
      </c>
      <c r="D27" s="186">
        <v>2</v>
      </c>
      <c r="E27" s="187"/>
      <c r="F27" s="185">
        <v>14</v>
      </c>
      <c r="G27" s="291" t="s">
        <v>147</v>
      </c>
      <c r="H27" s="186">
        <v>7</v>
      </c>
      <c r="I27" s="187"/>
      <c r="J27" s="185">
        <v>8</v>
      </c>
      <c r="K27" s="291" t="s">
        <v>147</v>
      </c>
      <c r="L27" s="186">
        <v>13</v>
      </c>
      <c r="M27" s="187"/>
      <c r="N27" s="185">
        <v>12</v>
      </c>
      <c r="O27" s="291" t="s">
        <v>147</v>
      </c>
      <c r="P27" s="186">
        <v>9</v>
      </c>
      <c r="Q27" s="187"/>
      <c r="R27" s="185">
        <v>10</v>
      </c>
      <c r="S27" s="291" t="s">
        <v>147</v>
      </c>
      <c r="T27" s="186">
        <v>11</v>
      </c>
      <c r="U27" s="187"/>
      <c r="V27" s="185">
        <v>1</v>
      </c>
      <c r="W27" s="291" t="s">
        <v>147</v>
      </c>
      <c r="X27" s="188">
        <v>3</v>
      </c>
    </row>
    <row r="28" spans="1:24" s="128" customFormat="1" ht="27" customHeight="1" thickBot="1" x14ac:dyDescent="0.25">
      <c r="A28" s="298"/>
      <c r="B28" s="189"/>
      <c r="C28" s="292"/>
      <c r="D28" s="190"/>
      <c r="E28" s="176"/>
      <c r="F28" s="189"/>
      <c r="G28" s="292"/>
      <c r="H28" s="190"/>
      <c r="I28" s="176"/>
      <c r="J28" s="189"/>
      <c r="K28" s="292"/>
      <c r="L28" s="190"/>
      <c r="M28" s="176"/>
      <c r="N28" s="189"/>
      <c r="O28" s="292"/>
      <c r="P28" s="190"/>
      <c r="Q28" s="176"/>
      <c r="R28" s="189"/>
      <c r="S28" s="292"/>
      <c r="T28" s="190"/>
      <c r="U28" s="176"/>
      <c r="V28" s="189"/>
      <c r="W28" s="292"/>
      <c r="X28" s="191"/>
    </row>
    <row r="29" spans="1:24" s="128" customFormat="1" ht="27" customHeight="1" x14ac:dyDescent="0.2">
      <c r="A29" s="299" t="s">
        <v>173</v>
      </c>
      <c r="B29" s="181">
        <v>2</v>
      </c>
      <c r="C29" s="287" t="s">
        <v>147</v>
      </c>
      <c r="D29" s="182">
        <v>4</v>
      </c>
      <c r="E29" s="183"/>
      <c r="F29" s="181">
        <v>5</v>
      </c>
      <c r="G29" s="287" t="s">
        <v>147</v>
      </c>
      <c r="H29" s="182">
        <v>14</v>
      </c>
      <c r="I29" s="183"/>
      <c r="J29" s="181">
        <v>13</v>
      </c>
      <c r="K29" s="287" t="s">
        <v>147</v>
      </c>
      <c r="L29" s="182">
        <v>6</v>
      </c>
      <c r="M29" s="183"/>
      <c r="N29" s="181">
        <v>7</v>
      </c>
      <c r="O29" s="287" t="s">
        <v>147</v>
      </c>
      <c r="P29" s="182">
        <v>12</v>
      </c>
      <c r="Q29" s="183"/>
      <c r="R29" s="181">
        <v>11</v>
      </c>
      <c r="S29" s="287" t="s">
        <v>147</v>
      </c>
      <c r="T29" s="182">
        <v>8</v>
      </c>
      <c r="U29" s="183"/>
      <c r="V29" s="181">
        <v>9</v>
      </c>
      <c r="W29" s="287" t="s">
        <v>147</v>
      </c>
      <c r="X29" s="184">
        <v>10</v>
      </c>
    </row>
    <row r="30" spans="1:24" s="128" customFormat="1" ht="27" customHeight="1" thickBot="1" x14ac:dyDescent="0.25">
      <c r="A30" s="300"/>
      <c r="B30" s="171"/>
      <c r="C30" s="288"/>
      <c r="D30" s="172"/>
      <c r="E30" s="170"/>
      <c r="F30" s="171"/>
      <c r="G30" s="288"/>
      <c r="H30" s="172"/>
      <c r="I30" s="170"/>
      <c r="J30" s="171"/>
      <c r="K30" s="288"/>
      <c r="L30" s="172"/>
      <c r="M30" s="170"/>
      <c r="N30" s="171"/>
      <c r="O30" s="288"/>
      <c r="P30" s="172"/>
      <c r="Q30" s="170"/>
      <c r="R30" s="171"/>
      <c r="S30" s="288"/>
      <c r="T30" s="172"/>
      <c r="U30" s="170"/>
      <c r="V30" s="171"/>
      <c r="W30" s="288"/>
      <c r="X30" s="173"/>
    </row>
    <row r="31" spans="1:24" s="128" customFormat="1" ht="27" customHeight="1" x14ac:dyDescent="0.2">
      <c r="A31" s="297" t="s">
        <v>174</v>
      </c>
      <c r="B31" s="185">
        <v>2</v>
      </c>
      <c r="C31" s="291" t="s">
        <v>147</v>
      </c>
      <c r="D31" s="186">
        <v>1</v>
      </c>
      <c r="E31" s="187"/>
      <c r="F31" s="185">
        <v>14</v>
      </c>
      <c r="G31" s="291" t="s">
        <v>147</v>
      </c>
      <c r="H31" s="186">
        <v>3</v>
      </c>
      <c r="I31" s="187"/>
      <c r="J31" s="185">
        <v>4</v>
      </c>
      <c r="K31" s="291" t="s">
        <v>147</v>
      </c>
      <c r="L31" s="186">
        <v>13</v>
      </c>
      <c r="M31" s="187"/>
      <c r="N31" s="185">
        <v>12</v>
      </c>
      <c r="O31" s="291" t="s">
        <v>147</v>
      </c>
      <c r="P31" s="186">
        <v>5</v>
      </c>
      <c r="Q31" s="187"/>
      <c r="R31" s="185">
        <v>6</v>
      </c>
      <c r="S31" s="291" t="s">
        <v>147</v>
      </c>
      <c r="T31" s="186">
        <v>11</v>
      </c>
      <c r="U31" s="187"/>
      <c r="V31" s="185">
        <v>10</v>
      </c>
      <c r="W31" s="291" t="s">
        <v>147</v>
      </c>
      <c r="X31" s="188">
        <v>7</v>
      </c>
    </row>
    <row r="32" spans="1:24" s="128" customFormat="1" ht="27" customHeight="1" thickBot="1" x14ac:dyDescent="0.25">
      <c r="A32" s="298"/>
      <c r="B32" s="189"/>
      <c r="C32" s="292"/>
      <c r="D32" s="190"/>
      <c r="E32" s="176"/>
      <c r="F32" s="189"/>
      <c r="G32" s="292"/>
      <c r="H32" s="190"/>
      <c r="I32" s="176"/>
      <c r="J32" s="189"/>
      <c r="K32" s="292"/>
      <c r="L32" s="190"/>
      <c r="M32" s="176"/>
      <c r="N32" s="189"/>
      <c r="O32" s="292"/>
      <c r="P32" s="190"/>
      <c r="Q32" s="176"/>
      <c r="R32" s="189"/>
      <c r="S32" s="292"/>
      <c r="T32" s="190"/>
      <c r="U32" s="176"/>
      <c r="V32" s="189"/>
      <c r="W32" s="292"/>
      <c r="X32" s="191"/>
    </row>
    <row r="33" spans="1:24" s="128" customFormat="1" ht="27" customHeight="1" x14ac:dyDescent="0.2">
      <c r="A33" s="299" t="s">
        <v>175</v>
      </c>
      <c r="B33" s="181">
        <v>8</v>
      </c>
      <c r="C33" s="287" t="s">
        <v>147</v>
      </c>
      <c r="D33" s="182">
        <v>9</v>
      </c>
      <c r="E33" s="183"/>
      <c r="F33" s="181"/>
      <c r="G33" s="287"/>
      <c r="H33" s="182"/>
      <c r="I33" s="183"/>
      <c r="J33" s="181"/>
      <c r="K33" s="287"/>
      <c r="L33" s="182"/>
      <c r="M33" s="183"/>
      <c r="N33" s="181"/>
      <c r="O33" s="287"/>
      <c r="P33" s="182"/>
      <c r="Q33" s="183"/>
      <c r="R33" s="181"/>
      <c r="S33" s="287"/>
      <c r="T33" s="182"/>
      <c r="U33" s="183"/>
      <c r="V33" s="181"/>
      <c r="W33" s="287"/>
      <c r="X33" s="184"/>
    </row>
    <row r="34" spans="1:24" s="128" customFormat="1" ht="27" customHeight="1" thickBot="1" x14ac:dyDescent="0.25">
      <c r="A34" s="302"/>
      <c r="B34" s="174"/>
      <c r="C34" s="288"/>
      <c r="D34" s="175"/>
      <c r="E34" s="176"/>
      <c r="F34" s="174"/>
      <c r="G34" s="288"/>
      <c r="H34" s="175"/>
      <c r="I34" s="176"/>
      <c r="J34" s="174"/>
      <c r="K34" s="288"/>
      <c r="L34" s="175"/>
      <c r="M34" s="176"/>
      <c r="N34" s="174"/>
      <c r="O34" s="288"/>
      <c r="P34" s="175"/>
      <c r="Q34" s="176"/>
      <c r="R34" s="174"/>
      <c r="S34" s="288"/>
      <c r="T34" s="175"/>
      <c r="U34" s="176"/>
      <c r="V34" s="174"/>
      <c r="W34" s="288"/>
      <c r="X34" s="192"/>
    </row>
    <row r="39" spans="1:24" x14ac:dyDescent="0.2">
      <c r="F39">
        <f>15*6</f>
        <v>90</v>
      </c>
    </row>
    <row r="40" spans="1:24" x14ac:dyDescent="0.2">
      <c r="F40">
        <v>1</v>
      </c>
    </row>
    <row r="41" spans="1:24" x14ac:dyDescent="0.2">
      <c r="F41">
        <f>SUM(F39:F40)</f>
        <v>91</v>
      </c>
      <c r="H41">
        <f>F41*2</f>
        <v>182</v>
      </c>
    </row>
    <row r="47" spans="1:24" x14ac:dyDescent="0.2">
      <c r="L47">
        <f>15*6</f>
        <v>90</v>
      </c>
    </row>
  </sheetData>
  <mergeCells count="112">
    <mergeCell ref="A25:A26"/>
    <mergeCell ref="A29:A30"/>
    <mergeCell ref="A33:A34"/>
    <mergeCell ref="C3:C4"/>
    <mergeCell ref="G3:G4"/>
    <mergeCell ref="K3:K4"/>
    <mergeCell ref="C7:C8"/>
    <mergeCell ref="G7:G8"/>
    <mergeCell ref="K7:K8"/>
    <mergeCell ref="C15:C16"/>
    <mergeCell ref="A19:A20"/>
    <mergeCell ref="A23:A24"/>
    <mergeCell ref="A27:A28"/>
    <mergeCell ref="A31:A32"/>
    <mergeCell ref="A15:A16"/>
    <mergeCell ref="A5:A6"/>
    <mergeCell ref="A9:A10"/>
    <mergeCell ref="A13:A14"/>
    <mergeCell ref="A17:A18"/>
    <mergeCell ref="A21:A22"/>
    <mergeCell ref="A3:A4"/>
    <mergeCell ref="A7:A8"/>
    <mergeCell ref="A11:A12"/>
    <mergeCell ref="C27:C28"/>
    <mergeCell ref="O3:O4"/>
    <mergeCell ref="S3:S4"/>
    <mergeCell ref="W3:W4"/>
    <mergeCell ref="C5:C6"/>
    <mergeCell ref="G5:G6"/>
    <mergeCell ref="K5:K6"/>
    <mergeCell ref="O5:O6"/>
    <mergeCell ref="S5:S6"/>
    <mergeCell ref="W5:W6"/>
    <mergeCell ref="C25:C26"/>
    <mergeCell ref="G25:G26"/>
    <mergeCell ref="K25:K26"/>
    <mergeCell ref="O25:O26"/>
    <mergeCell ref="S25:S26"/>
    <mergeCell ref="O7:O8"/>
    <mergeCell ref="S7:S8"/>
    <mergeCell ref="W7:W8"/>
    <mergeCell ref="C11:C12"/>
    <mergeCell ref="G11:G12"/>
    <mergeCell ref="K11:K12"/>
    <mergeCell ref="O11:O12"/>
    <mergeCell ref="S11:S12"/>
    <mergeCell ref="W11:W12"/>
    <mergeCell ref="C9:C10"/>
    <mergeCell ref="W19:W20"/>
    <mergeCell ref="C23:C24"/>
    <mergeCell ref="G23:G24"/>
    <mergeCell ref="K23:K24"/>
    <mergeCell ref="O23:O24"/>
    <mergeCell ref="S23:S24"/>
    <mergeCell ref="W23:W24"/>
    <mergeCell ref="C21:C22"/>
    <mergeCell ref="G21:G22"/>
    <mergeCell ref="K21:K22"/>
    <mergeCell ref="C19:C20"/>
    <mergeCell ref="G19:G20"/>
    <mergeCell ref="K19:K20"/>
    <mergeCell ref="O19:O20"/>
    <mergeCell ref="S19:S20"/>
    <mergeCell ref="O21:O22"/>
    <mergeCell ref="S21:S22"/>
    <mergeCell ref="W21:W22"/>
    <mergeCell ref="W13:W14"/>
    <mergeCell ref="C17:C18"/>
    <mergeCell ref="G17:G18"/>
    <mergeCell ref="K17:K18"/>
    <mergeCell ref="O17:O18"/>
    <mergeCell ref="S17:S18"/>
    <mergeCell ref="W17:W18"/>
    <mergeCell ref="G9:G10"/>
    <mergeCell ref="K9:K10"/>
    <mergeCell ref="O9:O10"/>
    <mergeCell ref="S9:S10"/>
    <mergeCell ref="W9:W10"/>
    <mergeCell ref="C13:C14"/>
    <mergeCell ref="G13:G14"/>
    <mergeCell ref="K13:K14"/>
    <mergeCell ref="O13:O14"/>
    <mergeCell ref="S13:S14"/>
    <mergeCell ref="G15:G16"/>
    <mergeCell ref="K15:K16"/>
    <mergeCell ref="O15:O16"/>
    <mergeCell ref="S15:S16"/>
    <mergeCell ref="W15:W16"/>
    <mergeCell ref="W25:W26"/>
    <mergeCell ref="C33:C34"/>
    <mergeCell ref="G33:G34"/>
    <mergeCell ref="K33:K34"/>
    <mergeCell ref="O33:O34"/>
    <mergeCell ref="S33:S34"/>
    <mergeCell ref="W33:W34"/>
    <mergeCell ref="C29:C30"/>
    <mergeCell ref="G29:G30"/>
    <mergeCell ref="K29:K30"/>
    <mergeCell ref="O29:O30"/>
    <mergeCell ref="S29:S30"/>
    <mergeCell ref="W29:W30"/>
    <mergeCell ref="C31:C32"/>
    <mergeCell ref="G31:G32"/>
    <mergeCell ref="K31:K32"/>
    <mergeCell ref="O31:O32"/>
    <mergeCell ref="S31:S32"/>
    <mergeCell ref="W31:W32"/>
    <mergeCell ref="G27:G28"/>
    <mergeCell ref="K27:K28"/>
    <mergeCell ref="O27:O28"/>
    <mergeCell ref="S27:S28"/>
    <mergeCell ref="W27:W28"/>
  </mergeCells>
  <pageMargins left="0.19685039370078741" right="0.19685039370078741" top="0.27559055118110237" bottom="0.19685039370078741" header="0.11811023622047245" footer="0.11811023622047245"/>
  <pageSetup paperSize="9" scale="98" fitToHeight="0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120" zoomScaleNormal="120" zoomScaleSheetLayoutView="100" workbookViewId="0">
      <selection activeCell="F46" sqref="F46"/>
    </sheetView>
  </sheetViews>
  <sheetFormatPr defaultRowHeight="12.75" x14ac:dyDescent="0.2"/>
  <cols>
    <col min="1" max="1" width="4.5703125" bestFit="1" customWidth="1"/>
    <col min="2" max="2" width="10.7109375" customWidth="1"/>
    <col min="3" max="3" width="1.42578125" bestFit="1" customWidth="1"/>
    <col min="4" max="4" width="10.7109375" customWidth="1"/>
    <col min="5" max="5" width="1.28515625" style="128" customWidth="1"/>
    <col min="6" max="6" width="10.7109375" customWidth="1"/>
    <col min="7" max="7" width="1.42578125" style="128" bestFit="1" customWidth="1"/>
    <col min="8" max="8" width="10.7109375" customWidth="1"/>
    <col min="9" max="9" width="1.28515625" style="128" customWidth="1"/>
    <col min="10" max="10" width="10.7109375" customWidth="1"/>
    <col min="11" max="11" width="1.42578125" style="128" bestFit="1" customWidth="1"/>
    <col min="12" max="12" width="10.7109375" customWidth="1"/>
    <col min="13" max="13" width="1.28515625" style="128" customWidth="1"/>
    <col min="14" max="14" width="10.7109375" customWidth="1"/>
    <col min="15" max="15" width="1.42578125" style="128" bestFit="1" customWidth="1"/>
    <col min="16" max="16" width="10.7109375" customWidth="1"/>
    <col min="17" max="17" width="1.28515625" style="128" customWidth="1"/>
    <col min="18" max="18" width="10.7109375" customWidth="1"/>
    <col min="19" max="19" width="1.42578125" style="128" bestFit="1" customWidth="1"/>
    <col min="20" max="20" width="10.7109375" customWidth="1"/>
    <col min="21" max="21" width="1.28515625" style="128" customWidth="1"/>
    <col min="22" max="22" width="10.7109375" customWidth="1"/>
    <col min="23" max="23" width="1.42578125" style="128" bestFit="1" customWidth="1"/>
    <col min="24" max="24" width="10.7109375" customWidth="1"/>
  </cols>
  <sheetData>
    <row r="1" spans="1:24" ht="18" customHeight="1" x14ac:dyDescent="0.2">
      <c r="A1" s="167" t="s">
        <v>289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9"/>
    </row>
    <row r="2" spans="1:24" ht="18" customHeight="1" thickBot="1" x14ac:dyDescent="0.25">
      <c r="A2" s="177" t="s">
        <v>281</v>
      </c>
      <c r="B2" s="178" t="s">
        <v>282</v>
      </c>
      <c r="C2" s="178"/>
      <c r="D2" s="178"/>
      <c r="E2" s="179"/>
      <c r="F2" s="178" t="s">
        <v>283</v>
      </c>
      <c r="G2" s="178"/>
      <c r="H2" s="178"/>
      <c r="I2" s="179"/>
      <c r="J2" s="178" t="s">
        <v>284</v>
      </c>
      <c r="K2" s="178"/>
      <c r="L2" s="178"/>
      <c r="M2" s="179"/>
      <c r="N2" s="178" t="s">
        <v>285</v>
      </c>
      <c r="O2" s="178"/>
      <c r="P2" s="178"/>
      <c r="Q2" s="179"/>
      <c r="R2" s="178" t="s">
        <v>286</v>
      </c>
      <c r="S2" s="178"/>
      <c r="T2" s="178"/>
      <c r="U2" s="179"/>
      <c r="V2" s="178" t="s">
        <v>287</v>
      </c>
      <c r="W2" s="178"/>
      <c r="X2" s="180"/>
    </row>
    <row r="3" spans="1:24" s="128" customFormat="1" ht="27" customHeight="1" x14ac:dyDescent="0.2">
      <c r="A3" s="297" t="s">
        <v>145</v>
      </c>
      <c r="B3" s="185">
        <v>1</v>
      </c>
      <c r="C3" s="291" t="s">
        <v>147</v>
      </c>
      <c r="D3" s="186">
        <v>14</v>
      </c>
      <c r="E3" s="187"/>
      <c r="F3" s="185">
        <v>13</v>
      </c>
      <c r="G3" s="291" t="s">
        <v>147</v>
      </c>
      <c r="H3" s="186">
        <v>2</v>
      </c>
      <c r="I3" s="187"/>
      <c r="J3" s="185">
        <v>3</v>
      </c>
      <c r="K3" s="291" t="s">
        <v>147</v>
      </c>
      <c r="L3" s="186">
        <v>12</v>
      </c>
      <c r="M3" s="187"/>
      <c r="N3" s="185">
        <v>11</v>
      </c>
      <c r="O3" s="291" t="s">
        <v>147</v>
      </c>
      <c r="P3" s="186">
        <v>4</v>
      </c>
      <c r="Q3" s="187"/>
      <c r="R3" s="185">
        <v>5</v>
      </c>
      <c r="S3" s="291" t="s">
        <v>147</v>
      </c>
      <c r="T3" s="186">
        <v>10</v>
      </c>
      <c r="U3" s="187"/>
      <c r="V3" s="185">
        <v>9</v>
      </c>
      <c r="W3" s="291" t="s">
        <v>147</v>
      </c>
      <c r="X3" s="188">
        <v>6</v>
      </c>
    </row>
    <row r="4" spans="1:24" s="128" customFormat="1" ht="27" customHeight="1" thickBot="1" x14ac:dyDescent="0.25">
      <c r="A4" s="298"/>
      <c r="B4" s="189"/>
      <c r="C4" s="292"/>
      <c r="D4" s="190"/>
      <c r="E4" s="176"/>
      <c r="F4" s="189"/>
      <c r="G4" s="292"/>
      <c r="H4" s="190"/>
      <c r="I4" s="176"/>
      <c r="J4" s="189"/>
      <c r="K4" s="292"/>
      <c r="L4" s="190"/>
      <c r="M4" s="176"/>
      <c r="N4" s="189"/>
      <c r="O4" s="292"/>
      <c r="P4" s="190"/>
      <c r="Q4" s="176"/>
      <c r="R4" s="189"/>
      <c r="S4" s="292"/>
      <c r="T4" s="190"/>
      <c r="U4" s="176"/>
      <c r="V4" s="189"/>
      <c r="W4" s="292"/>
      <c r="X4" s="191"/>
    </row>
    <row r="5" spans="1:24" s="128" customFormat="1" ht="27" customHeight="1" x14ac:dyDescent="0.2">
      <c r="A5" s="299" t="s">
        <v>159</v>
      </c>
      <c r="B5" s="181">
        <v>7</v>
      </c>
      <c r="C5" s="287" t="s">
        <v>147</v>
      </c>
      <c r="D5" s="182">
        <v>8</v>
      </c>
      <c r="E5" s="183"/>
      <c r="F5" s="181">
        <v>15</v>
      </c>
      <c r="G5" s="287" t="s">
        <v>147</v>
      </c>
      <c r="H5" s="182">
        <v>13</v>
      </c>
      <c r="I5" s="183"/>
      <c r="J5" s="181">
        <v>12</v>
      </c>
      <c r="K5" s="287" t="s">
        <v>147</v>
      </c>
      <c r="L5" s="182">
        <v>1</v>
      </c>
      <c r="M5" s="183"/>
      <c r="N5" s="181">
        <v>2</v>
      </c>
      <c r="O5" s="287" t="s">
        <v>147</v>
      </c>
      <c r="P5" s="182">
        <v>11</v>
      </c>
      <c r="Q5" s="183"/>
      <c r="R5" s="181">
        <v>10</v>
      </c>
      <c r="S5" s="287" t="s">
        <v>147</v>
      </c>
      <c r="T5" s="182">
        <v>3</v>
      </c>
      <c r="U5" s="183"/>
      <c r="V5" s="181">
        <v>4</v>
      </c>
      <c r="W5" s="287" t="s">
        <v>147</v>
      </c>
      <c r="X5" s="184">
        <v>9</v>
      </c>
    </row>
    <row r="6" spans="1:24" s="128" customFormat="1" ht="27" customHeight="1" thickBot="1" x14ac:dyDescent="0.25">
      <c r="A6" s="300"/>
      <c r="B6" s="171"/>
      <c r="C6" s="288"/>
      <c r="D6" s="172"/>
      <c r="E6" s="170"/>
      <c r="F6" s="171"/>
      <c r="G6" s="288"/>
      <c r="H6" s="172"/>
      <c r="I6" s="170"/>
      <c r="J6" s="171"/>
      <c r="K6" s="288"/>
      <c r="L6" s="172"/>
      <c r="M6" s="170"/>
      <c r="N6" s="171"/>
      <c r="O6" s="288"/>
      <c r="P6" s="172"/>
      <c r="Q6" s="170"/>
      <c r="R6" s="171"/>
      <c r="S6" s="288"/>
      <c r="T6" s="172"/>
      <c r="U6" s="170"/>
      <c r="V6" s="171"/>
      <c r="W6" s="288"/>
      <c r="X6" s="173"/>
    </row>
    <row r="7" spans="1:24" s="128" customFormat="1" ht="27" customHeight="1" x14ac:dyDescent="0.2">
      <c r="A7" s="297" t="s">
        <v>162</v>
      </c>
      <c r="B7" s="185">
        <v>8</v>
      </c>
      <c r="C7" s="291" t="s">
        <v>147</v>
      </c>
      <c r="D7" s="186">
        <v>5</v>
      </c>
      <c r="E7" s="187"/>
      <c r="F7" s="185">
        <v>6</v>
      </c>
      <c r="G7" s="291" t="s">
        <v>147</v>
      </c>
      <c r="H7" s="186">
        <v>7</v>
      </c>
      <c r="I7" s="187"/>
      <c r="J7" s="185">
        <v>14</v>
      </c>
      <c r="K7" s="291" t="s">
        <v>147</v>
      </c>
      <c r="L7" s="186">
        <v>12</v>
      </c>
      <c r="M7" s="187"/>
      <c r="N7" s="185">
        <v>11</v>
      </c>
      <c r="O7" s="291" t="s">
        <v>147</v>
      </c>
      <c r="P7" s="186">
        <v>15</v>
      </c>
      <c r="Q7" s="187"/>
      <c r="R7" s="185">
        <v>1</v>
      </c>
      <c r="S7" s="291" t="s">
        <v>147</v>
      </c>
      <c r="T7" s="186">
        <v>10</v>
      </c>
      <c r="U7" s="187"/>
      <c r="V7" s="185">
        <v>9</v>
      </c>
      <c r="W7" s="291" t="s">
        <v>147</v>
      </c>
      <c r="X7" s="188">
        <v>2</v>
      </c>
    </row>
    <row r="8" spans="1:24" s="128" customFormat="1" ht="27" customHeight="1" thickBot="1" x14ac:dyDescent="0.25">
      <c r="A8" s="298"/>
      <c r="B8" s="189"/>
      <c r="C8" s="292"/>
      <c r="D8" s="190"/>
      <c r="E8" s="176"/>
      <c r="F8" s="189"/>
      <c r="G8" s="292"/>
      <c r="H8" s="190"/>
      <c r="I8" s="176"/>
      <c r="J8" s="189"/>
      <c r="K8" s="292"/>
      <c r="L8" s="190"/>
      <c r="M8" s="176"/>
      <c r="N8" s="189"/>
      <c r="O8" s="292"/>
      <c r="P8" s="190"/>
      <c r="Q8" s="176"/>
      <c r="R8" s="189"/>
      <c r="S8" s="292"/>
      <c r="T8" s="190"/>
      <c r="U8" s="176"/>
      <c r="V8" s="189"/>
      <c r="W8" s="292"/>
      <c r="X8" s="191"/>
    </row>
    <row r="9" spans="1:24" s="128" customFormat="1" ht="27" customHeight="1" x14ac:dyDescent="0.2">
      <c r="A9" s="299" t="s">
        <v>163</v>
      </c>
      <c r="B9" s="181">
        <v>3</v>
      </c>
      <c r="C9" s="287" t="s">
        <v>147</v>
      </c>
      <c r="D9" s="182">
        <v>8</v>
      </c>
      <c r="E9" s="183"/>
      <c r="F9" s="181">
        <v>7</v>
      </c>
      <c r="G9" s="287" t="s">
        <v>147</v>
      </c>
      <c r="H9" s="182">
        <v>4</v>
      </c>
      <c r="I9" s="183"/>
      <c r="J9" s="181">
        <v>5</v>
      </c>
      <c r="K9" s="287" t="s">
        <v>147</v>
      </c>
      <c r="L9" s="182">
        <v>6</v>
      </c>
      <c r="M9" s="183"/>
      <c r="N9" s="181">
        <v>13</v>
      </c>
      <c r="O9" s="287" t="s">
        <v>147</v>
      </c>
      <c r="P9" s="182">
        <v>11</v>
      </c>
      <c r="Q9" s="183"/>
      <c r="R9" s="181">
        <v>10</v>
      </c>
      <c r="S9" s="287" t="s">
        <v>147</v>
      </c>
      <c r="T9" s="182">
        <v>14</v>
      </c>
      <c r="U9" s="183"/>
      <c r="V9" s="181">
        <v>15</v>
      </c>
      <c r="W9" s="287" t="s">
        <v>147</v>
      </c>
      <c r="X9" s="184">
        <v>9</v>
      </c>
    </row>
    <row r="10" spans="1:24" s="128" customFormat="1" ht="27" customHeight="1" thickBot="1" x14ac:dyDescent="0.25">
      <c r="A10" s="300"/>
      <c r="B10" s="171"/>
      <c r="C10" s="288"/>
      <c r="D10" s="172"/>
      <c r="E10" s="170"/>
      <c r="F10" s="171"/>
      <c r="G10" s="288"/>
      <c r="H10" s="172"/>
      <c r="I10" s="170"/>
      <c r="J10" s="171"/>
      <c r="K10" s="288"/>
      <c r="L10" s="172"/>
      <c r="M10" s="170"/>
      <c r="N10" s="171"/>
      <c r="O10" s="288"/>
      <c r="P10" s="172"/>
      <c r="Q10" s="170"/>
      <c r="R10" s="171"/>
      <c r="S10" s="288"/>
      <c r="T10" s="172"/>
      <c r="U10" s="170"/>
      <c r="V10" s="171"/>
      <c r="W10" s="288"/>
      <c r="X10" s="173"/>
    </row>
    <row r="11" spans="1:24" s="128" customFormat="1" ht="27" customHeight="1" x14ac:dyDescent="0.2">
      <c r="A11" s="297" t="s">
        <v>164</v>
      </c>
      <c r="B11" s="185">
        <v>8</v>
      </c>
      <c r="C11" s="291" t="s">
        <v>147</v>
      </c>
      <c r="D11" s="186">
        <v>1</v>
      </c>
      <c r="E11" s="187"/>
      <c r="F11" s="185">
        <v>2</v>
      </c>
      <c r="G11" s="291" t="s">
        <v>147</v>
      </c>
      <c r="H11" s="186">
        <v>7</v>
      </c>
      <c r="I11" s="187"/>
      <c r="J11" s="185">
        <v>6</v>
      </c>
      <c r="K11" s="291" t="s">
        <v>147</v>
      </c>
      <c r="L11" s="186">
        <v>3</v>
      </c>
      <c r="M11" s="187"/>
      <c r="N11" s="185">
        <v>4</v>
      </c>
      <c r="O11" s="291" t="s">
        <v>147</v>
      </c>
      <c r="P11" s="186">
        <v>5</v>
      </c>
      <c r="Q11" s="187"/>
      <c r="R11" s="185">
        <v>12</v>
      </c>
      <c r="S11" s="291" t="s">
        <v>147</v>
      </c>
      <c r="T11" s="186">
        <v>10</v>
      </c>
      <c r="U11" s="187"/>
      <c r="V11" s="185">
        <v>9</v>
      </c>
      <c r="W11" s="291" t="s">
        <v>147</v>
      </c>
      <c r="X11" s="188">
        <v>13</v>
      </c>
    </row>
    <row r="12" spans="1:24" s="128" customFormat="1" ht="27" customHeight="1" thickBot="1" x14ac:dyDescent="0.25">
      <c r="A12" s="298"/>
      <c r="B12" s="189"/>
      <c r="C12" s="292"/>
      <c r="D12" s="190"/>
      <c r="E12" s="176"/>
      <c r="F12" s="189"/>
      <c r="G12" s="292"/>
      <c r="H12" s="190"/>
      <c r="I12" s="176"/>
      <c r="J12" s="189"/>
      <c r="K12" s="292"/>
      <c r="L12" s="190"/>
      <c r="M12" s="176"/>
      <c r="N12" s="189"/>
      <c r="O12" s="292"/>
      <c r="P12" s="190"/>
      <c r="Q12" s="176"/>
      <c r="R12" s="189"/>
      <c r="S12" s="292"/>
      <c r="T12" s="190"/>
      <c r="U12" s="176"/>
      <c r="V12" s="189"/>
      <c r="W12" s="292"/>
      <c r="X12" s="191"/>
    </row>
    <row r="13" spans="1:24" s="128" customFormat="1" ht="27" customHeight="1" x14ac:dyDescent="0.2">
      <c r="A13" s="299" t="s">
        <v>165</v>
      </c>
      <c r="B13" s="181">
        <v>14</v>
      </c>
      <c r="C13" s="287" t="s">
        <v>147</v>
      </c>
      <c r="D13" s="182">
        <v>8</v>
      </c>
      <c r="E13" s="183"/>
      <c r="F13" s="181">
        <v>7</v>
      </c>
      <c r="G13" s="287" t="s">
        <v>147</v>
      </c>
      <c r="H13" s="182">
        <v>15</v>
      </c>
      <c r="I13" s="183"/>
      <c r="J13" s="181">
        <v>1</v>
      </c>
      <c r="K13" s="287" t="s">
        <v>147</v>
      </c>
      <c r="L13" s="182">
        <v>6</v>
      </c>
      <c r="M13" s="183"/>
      <c r="N13" s="181">
        <v>5</v>
      </c>
      <c r="O13" s="287" t="s">
        <v>147</v>
      </c>
      <c r="P13" s="182">
        <v>2</v>
      </c>
      <c r="Q13" s="183"/>
      <c r="R13" s="181">
        <v>3</v>
      </c>
      <c r="S13" s="287" t="s">
        <v>147</v>
      </c>
      <c r="T13" s="182">
        <v>4</v>
      </c>
      <c r="U13" s="183"/>
      <c r="V13" s="181">
        <v>11</v>
      </c>
      <c r="W13" s="287" t="s">
        <v>147</v>
      </c>
      <c r="X13" s="184">
        <v>9</v>
      </c>
    </row>
    <row r="14" spans="1:24" s="128" customFormat="1" ht="27" customHeight="1" thickBot="1" x14ac:dyDescent="0.25">
      <c r="A14" s="300"/>
      <c r="B14" s="171"/>
      <c r="C14" s="288"/>
      <c r="D14" s="172"/>
      <c r="E14" s="170"/>
      <c r="F14" s="171"/>
      <c r="G14" s="288"/>
      <c r="H14" s="172"/>
      <c r="I14" s="170"/>
      <c r="J14" s="171"/>
      <c r="K14" s="288"/>
      <c r="L14" s="172"/>
      <c r="M14" s="170"/>
      <c r="N14" s="171"/>
      <c r="O14" s="288"/>
      <c r="P14" s="172"/>
      <c r="Q14" s="170"/>
      <c r="R14" s="171"/>
      <c r="S14" s="288"/>
      <c r="T14" s="172"/>
      <c r="U14" s="170"/>
      <c r="V14" s="171"/>
      <c r="W14" s="288"/>
      <c r="X14" s="173"/>
    </row>
    <row r="15" spans="1:24" s="128" customFormat="1" ht="27" customHeight="1" x14ac:dyDescent="0.2">
      <c r="A15" s="297" t="s">
        <v>166</v>
      </c>
      <c r="B15" s="185">
        <v>8</v>
      </c>
      <c r="C15" s="291" t="s">
        <v>147</v>
      </c>
      <c r="D15" s="186">
        <v>12</v>
      </c>
      <c r="E15" s="187"/>
      <c r="F15" s="185">
        <v>13</v>
      </c>
      <c r="G15" s="291" t="s">
        <v>147</v>
      </c>
      <c r="H15" s="186">
        <v>7</v>
      </c>
      <c r="I15" s="187"/>
      <c r="J15" s="185">
        <v>6</v>
      </c>
      <c r="K15" s="291" t="s">
        <v>147</v>
      </c>
      <c r="L15" s="186">
        <v>14</v>
      </c>
      <c r="M15" s="187"/>
      <c r="N15" s="185">
        <v>15</v>
      </c>
      <c r="O15" s="291" t="s">
        <v>147</v>
      </c>
      <c r="P15" s="186">
        <v>5</v>
      </c>
      <c r="Q15" s="187"/>
      <c r="R15" s="185">
        <v>4</v>
      </c>
      <c r="S15" s="291" t="s">
        <v>147</v>
      </c>
      <c r="T15" s="186">
        <v>1</v>
      </c>
      <c r="U15" s="187"/>
      <c r="V15" s="185">
        <v>2</v>
      </c>
      <c r="W15" s="291" t="s">
        <v>147</v>
      </c>
      <c r="X15" s="188">
        <v>3</v>
      </c>
    </row>
    <row r="16" spans="1:24" s="128" customFormat="1" ht="27" customHeight="1" thickBot="1" x14ac:dyDescent="0.25">
      <c r="A16" s="298"/>
      <c r="B16" s="189"/>
      <c r="C16" s="292"/>
      <c r="D16" s="190"/>
      <c r="E16" s="176"/>
      <c r="F16" s="189"/>
      <c r="G16" s="292"/>
      <c r="H16" s="190"/>
      <c r="I16" s="176"/>
      <c r="J16" s="189"/>
      <c r="K16" s="292"/>
      <c r="L16" s="190"/>
      <c r="M16" s="176"/>
      <c r="N16" s="189"/>
      <c r="O16" s="292"/>
      <c r="P16" s="190"/>
      <c r="Q16" s="176"/>
      <c r="R16" s="189"/>
      <c r="S16" s="292"/>
      <c r="T16" s="190"/>
      <c r="U16" s="176"/>
      <c r="V16" s="189"/>
      <c r="W16" s="292"/>
      <c r="X16" s="191"/>
    </row>
    <row r="17" spans="1:24" s="128" customFormat="1" ht="27" customHeight="1" x14ac:dyDescent="0.2">
      <c r="A17" s="299" t="s">
        <v>167</v>
      </c>
      <c r="B17" s="181">
        <v>10</v>
      </c>
      <c r="C17" s="287" t="s">
        <v>147</v>
      </c>
      <c r="D17" s="182">
        <v>8</v>
      </c>
      <c r="E17" s="183"/>
      <c r="F17" s="181">
        <v>7</v>
      </c>
      <c r="G17" s="287" t="s">
        <v>147</v>
      </c>
      <c r="H17" s="182">
        <v>11</v>
      </c>
      <c r="I17" s="183"/>
      <c r="J17" s="181">
        <v>12</v>
      </c>
      <c r="K17" s="287" t="s">
        <v>147</v>
      </c>
      <c r="L17" s="182">
        <v>6</v>
      </c>
      <c r="M17" s="183"/>
      <c r="N17" s="181">
        <v>5</v>
      </c>
      <c r="O17" s="287" t="s">
        <v>147</v>
      </c>
      <c r="P17" s="182">
        <v>13</v>
      </c>
      <c r="Q17" s="183"/>
      <c r="R17" s="181">
        <v>14</v>
      </c>
      <c r="S17" s="287" t="s">
        <v>147</v>
      </c>
      <c r="T17" s="182">
        <v>4</v>
      </c>
      <c r="U17" s="183"/>
      <c r="V17" s="181">
        <v>3</v>
      </c>
      <c r="W17" s="287" t="s">
        <v>147</v>
      </c>
      <c r="X17" s="184">
        <v>15</v>
      </c>
    </row>
    <row r="18" spans="1:24" s="128" customFormat="1" ht="27" customHeight="1" thickBot="1" x14ac:dyDescent="0.25">
      <c r="A18" s="300"/>
      <c r="B18" s="171"/>
      <c r="C18" s="288"/>
      <c r="D18" s="172"/>
      <c r="E18" s="170"/>
      <c r="F18" s="171"/>
      <c r="G18" s="288"/>
      <c r="H18" s="172"/>
      <c r="I18" s="170"/>
      <c r="J18" s="171"/>
      <c r="K18" s="288"/>
      <c r="L18" s="172"/>
      <c r="M18" s="170"/>
      <c r="N18" s="171"/>
      <c r="O18" s="288"/>
      <c r="P18" s="172"/>
      <c r="Q18" s="170"/>
      <c r="R18" s="171"/>
      <c r="S18" s="288"/>
      <c r="T18" s="172"/>
      <c r="U18" s="170"/>
      <c r="V18" s="171"/>
      <c r="W18" s="288"/>
      <c r="X18" s="173"/>
    </row>
    <row r="19" spans="1:24" s="128" customFormat="1" ht="27" customHeight="1" x14ac:dyDescent="0.2">
      <c r="A19" s="297" t="s">
        <v>168</v>
      </c>
      <c r="B19" s="185">
        <v>1</v>
      </c>
      <c r="C19" s="291" t="s">
        <v>147</v>
      </c>
      <c r="D19" s="186">
        <v>2</v>
      </c>
      <c r="E19" s="187"/>
      <c r="F19" s="185">
        <v>9</v>
      </c>
      <c r="G19" s="291" t="s">
        <v>147</v>
      </c>
      <c r="H19" s="186">
        <v>7</v>
      </c>
      <c r="I19" s="187"/>
      <c r="J19" s="185">
        <v>6</v>
      </c>
      <c r="K19" s="291" t="s">
        <v>147</v>
      </c>
      <c r="L19" s="186">
        <v>10</v>
      </c>
      <c r="M19" s="187"/>
      <c r="N19" s="185">
        <v>11</v>
      </c>
      <c r="O19" s="291" t="s">
        <v>147</v>
      </c>
      <c r="P19" s="186">
        <v>5</v>
      </c>
      <c r="Q19" s="187"/>
      <c r="R19" s="185">
        <v>4</v>
      </c>
      <c r="S19" s="291" t="s">
        <v>147</v>
      </c>
      <c r="T19" s="186">
        <v>12</v>
      </c>
      <c r="U19" s="187"/>
      <c r="V19" s="185">
        <v>13</v>
      </c>
      <c r="W19" s="291" t="s">
        <v>147</v>
      </c>
      <c r="X19" s="188">
        <v>3</v>
      </c>
    </row>
    <row r="20" spans="1:24" s="128" customFormat="1" ht="27" customHeight="1" thickBot="1" x14ac:dyDescent="0.25">
      <c r="A20" s="298"/>
      <c r="B20" s="189"/>
      <c r="C20" s="292"/>
      <c r="D20" s="190"/>
      <c r="E20" s="176"/>
      <c r="F20" s="189"/>
      <c r="G20" s="292"/>
      <c r="H20" s="190"/>
      <c r="I20" s="176"/>
      <c r="J20" s="189"/>
      <c r="K20" s="292"/>
      <c r="L20" s="190"/>
      <c r="M20" s="176"/>
      <c r="N20" s="189"/>
      <c r="O20" s="292"/>
      <c r="P20" s="190"/>
      <c r="Q20" s="176"/>
      <c r="R20" s="189"/>
      <c r="S20" s="292"/>
      <c r="T20" s="190"/>
      <c r="U20" s="176"/>
      <c r="V20" s="189"/>
      <c r="W20" s="292"/>
      <c r="X20" s="191"/>
    </row>
    <row r="21" spans="1:24" s="128" customFormat="1" ht="27" customHeight="1" x14ac:dyDescent="0.2">
      <c r="A21" s="301" t="s">
        <v>169</v>
      </c>
      <c r="B21" s="193">
        <v>2</v>
      </c>
      <c r="C21" s="287" t="s">
        <v>147</v>
      </c>
      <c r="D21" s="194">
        <v>14</v>
      </c>
      <c r="E21" s="187"/>
      <c r="F21" s="193">
        <v>15</v>
      </c>
      <c r="G21" s="287" t="s">
        <v>147</v>
      </c>
      <c r="H21" s="194">
        <v>1</v>
      </c>
      <c r="I21" s="187"/>
      <c r="J21" s="193">
        <v>8</v>
      </c>
      <c r="K21" s="287" t="s">
        <v>147</v>
      </c>
      <c r="L21" s="194">
        <v>6</v>
      </c>
      <c r="M21" s="187"/>
      <c r="N21" s="193">
        <v>5</v>
      </c>
      <c r="O21" s="287" t="s">
        <v>147</v>
      </c>
      <c r="P21" s="194">
        <v>9</v>
      </c>
      <c r="Q21" s="187"/>
      <c r="R21" s="193">
        <v>10</v>
      </c>
      <c r="S21" s="287" t="s">
        <v>147</v>
      </c>
      <c r="T21" s="194">
        <v>4</v>
      </c>
      <c r="U21" s="187"/>
      <c r="V21" s="193">
        <v>3</v>
      </c>
      <c r="W21" s="287" t="s">
        <v>147</v>
      </c>
      <c r="X21" s="195">
        <v>11</v>
      </c>
    </row>
    <row r="22" spans="1:24" s="128" customFormat="1" ht="27" customHeight="1" thickBot="1" x14ac:dyDescent="0.25">
      <c r="A22" s="302"/>
      <c r="B22" s="174"/>
      <c r="C22" s="288"/>
      <c r="D22" s="175"/>
      <c r="E22" s="176"/>
      <c r="F22" s="174"/>
      <c r="G22" s="288"/>
      <c r="H22" s="175"/>
      <c r="I22" s="176"/>
      <c r="J22" s="174"/>
      <c r="K22" s="288"/>
      <c r="L22" s="175"/>
      <c r="M22" s="176"/>
      <c r="N22" s="174"/>
      <c r="O22" s="288"/>
      <c r="P22" s="175"/>
      <c r="Q22" s="176"/>
      <c r="R22" s="174"/>
      <c r="S22" s="288"/>
      <c r="T22" s="175"/>
      <c r="U22" s="176"/>
      <c r="V22" s="174"/>
      <c r="W22" s="288"/>
      <c r="X22" s="192"/>
    </row>
    <row r="23" spans="1:24" ht="27" customHeight="1" x14ac:dyDescent="0.2">
      <c r="A23" s="297" t="s">
        <v>170</v>
      </c>
      <c r="B23" s="185">
        <v>12</v>
      </c>
      <c r="C23" s="291" t="s">
        <v>147</v>
      </c>
      <c r="D23" s="186">
        <v>2</v>
      </c>
      <c r="E23" s="187"/>
      <c r="F23" s="185">
        <v>1</v>
      </c>
      <c r="G23" s="291" t="s">
        <v>147</v>
      </c>
      <c r="H23" s="186">
        <v>13</v>
      </c>
      <c r="I23" s="187"/>
      <c r="J23" s="185">
        <v>14</v>
      </c>
      <c r="K23" s="291" t="s">
        <v>147</v>
      </c>
      <c r="L23" s="186">
        <v>15</v>
      </c>
      <c r="M23" s="187"/>
      <c r="N23" s="185">
        <v>7</v>
      </c>
      <c r="O23" s="291" t="s">
        <v>147</v>
      </c>
      <c r="P23" s="186">
        <v>5</v>
      </c>
      <c r="Q23" s="187"/>
      <c r="R23" s="185">
        <v>4</v>
      </c>
      <c r="S23" s="291" t="s">
        <v>147</v>
      </c>
      <c r="T23" s="186">
        <v>8</v>
      </c>
      <c r="U23" s="187"/>
      <c r="V23" s="185">
        <v>9</v>
      </c>
      <c r="W23" s="291" t="s">
        <v>147</v>
      </c>
      <c r="X23" s="188">
        <v>3</v>
      </c>
    </row>
    <row r="24" spans="1:24" s="128" customFormat="1" ht="27" customHeight="1" thickBot="1" x14ac:dyDescent="0.25">
      <c r="A24" s="298"/>
      <c r="B24" s="189"/>
      <c r="C24" s="292"/>
      <c r="D24" s="190"/>
      <c r="E24" s="176"/>
      <c r="F24" s="189"/>
      <c r="G24" s="292"/>
      <c r="H24" s="190"/>
      <c r="I24" s="176"/>
      <c r="J24" s="189"/>
      <c r="K24" s="292"/>
      <c r="L24" s="190"/>
      <c r="M24" s="176"/>
      <c r="N24" s="189"/>
      <c r="O24" s="292"/>
      <c r="P24" s="190"/>
      <c r="Q24" s="176"/>
      <c r="R24" s="189"/>
      <c r="S24" s="292"/>
      <c r="T24" s="190"/>
      <c r="U24" s="176"/>
      <c r="V24" s="189"/>
      <c r="W24" s="292"/>
      <c r="X24" s="191"/>
    </row>
    <row r="25" spans="1:24" ht="27" customHeight="1" x14ac:dyDescent="0.2">
      <c r="A25" s="299" t="s">
        <v>171</v>
      </c>
      <c r="B25" s="181">
        <v>2</v>
      </c>
      <c r="C25" s="287" t="s">
        <v>147</v>
      </c>
      <c r="D25" s="182">
        <v>10</v>
      </c>
      <c r="E25" s="183"/>
      <c r="F25" s="181">
        <v>11</v>
      </c>
      <c r="G25" s="287" t="s">
        <v>147</v>
      </c>
      <c r="H25" s="182">
        <v>1</v>
      </c>
      <c r="I25" s="183"/>
      <c r="J25" s="181">
        <v>15</v>
      </c>
      <c r="K25" s="287" t="s">
        <v>147</v>
      </c>
      <c r="L25" s="182">
        <v>12</v>
      </c>
      <c r="M25" s="183"/>
      <c r="N25" s="181">
        <v>13</v>
      </c>
      <c r="O25" s="287" t="s">
        <v>147</v>
      </c>
      <c r="P25" s="182">
        <v>14</v>
      </c>
      <c r="Q25" s="183"/>
      <c r="R25" s="181">
        <v>6</v>
      </c>
      <c r="S25" s="287" t="s">
        <v>147</v>
      </c>
      <c r="T25" s="182">
        <v>4</v>
      </c>
      <c r="U25" s="183"/>
      <c r="V25" s="181">
        <v>3</v>
      </c>
      <c r="W25" s="287" t="s">
        <v>147</v>
      </c>
      <c r="X25" s="184">
        <v>7</v>
      </c>
    </row>
    <row r="26" spans="1:24" s="128" customFormat="1" ht="27" customHeight="1" thickBot="1" x14ac:dyDescent="0.25">
      <c r="A26" s="300"/>
      <c r="B26" s="171"/>
      <c r="C26" s="288"/>
      <c r="D26" s="172"/>
      <c r="E26" s="170"/>
      <c r="F26" s="171"/>
      <c r="G26" s="288"/>
      <c r="H26" s="172"/>
      <c r="I26" s="170"/>
      <c r="J26" s="171"/>
      <c r="K26" s="288"/>
      <c r="L26" s="172"/>
      <c r="M26" s="170"/>
      <c r="N26" s="171"/>
      <c r="O26" s="288"/>
      <c r="P26" s="172"/>
      <c r="Q26" s="170"/>
      <c r="R26" s="171"/>
      <c r="S26" s="288"/>
      <c r="T26" s="172"/>
      <c r="U26" s="170"/>
      <c r="V26" s="171"/>
      <c r="W26" s="288"/>
      <c r="X26" s="173"/>
    </row>
    <row r="27" spans="1:24" ht="27" customHeight="1" x14ac:dyDescent="0.2">
      <c r="A27" s="297" t="s">
        <v>172</v>
      </c>
      <c r="B27" s="185">
        <v>8</v>
      </c>
      <c r="C27" s="291" t="s">
        <v>147</v>
      </c>
      <c r="D27" s="186">
        <v>2</v>
      </c>
      <c r="E27" s="187"/>
      <c r="F27" s="185">
        <v>1</v>
      </c>
      <c r="G27" s="291" t="s">
        <v>147</v>
      </c>
      <c r="H27" s="186">
        <v>9</v>
      </c>
      <c r="I27" s="187"/>
      <c r="J27" s="185">
        <v>10</v>
      </c>
      <c r="K27" s="291" t="s">
        <v>147</v>
      </c>
      <c r="L27" s="186">
        <v>15</v>
      </c>
      <c r="M27" s="187"/>
      <c r="N27" s="185">
        <v>14</v>
      </c>
      <c r="O27" s="291" t="s">
        <v>147</v>
      </c>
      <c r="P27" s="186">
        <v>11</v>
      </c>
      <c r="Q27" s="187"/>
      <c r="R27" s="185">
        <v>12</v>
      </c>
      <c r="S27" s="291" t="s">
        <v>147</v>
      </c>
      <c r="T27" s="186">
        <v>13</v>
      </c>
      <c r="U27" s="187"/>
      <c r="V27" s="185">
        <v>5</v>
      </c>
      <c r="W27" s="291" t="s">
        <v>147</v>
      </c>
      <c r="X27" s="188">
        <v>3</v>
      </c>
    </row>
    <row r="28" spans="1:24" s="128" customFormat="1" ht="27" customHeight="1" thickBot="1" x14ac:dyDescent="0.25">
      <c r="A28" s="298"/>
      <c r="B28" s="189"/>
      <c r="C28" s="292"/>
      <c r="D28" s="190"/>
      <c r="E28" s="176"/>
      <c r="F28" s="189"/>
      <c r="G28" s="292"/>
      <c r="H28" s="190"/>
      <c r="I28" s="176"/>
      <c r="J28" s="189"/>
      <c r="K28" s="292"/>
      <c r="L28" s="190"/>
      <c r="M28" s="176"/>
      <c r="N28" s="189"/>
      <c r="O28" s="292"/>
      <c r="P28" s="190"/>
      <c r="Q28" s="176"/>
      <c r="R28" s="189"/>
      <c r="S28" s="292"/>
      <c r="T28" s="190"/>
      <c r="U28" s="176"/>
      <c r="V28" s="189"/>
      <c r="W28" s="292"/>
      <c r="X28" s="191"/>
    </row>
    <row r="29" spans="1:24" ht="27" customHeight="1" x14ac:dyDescent="0.2">
      <c r="A29" s="299" t="s">
        <v>173</v>
      </c>
      <c r="B29" s="181">
        <v>2</v>
      </c>
      <c r="C29" s="287" t="s">
        <v>147</v>
      </c>
      <c r="D29" s="182">
        <v>6</v>
      </c>
      <c r="E29" s="183"/>
      <c r="F29" s="181">
        <v>7</v>
      </c>
      <c r="G29" s="287" t="s">
        <v>147</v>
      </c>
      <c r="H29" s="182">
        <v>1</v>
      </c>
      <c r="I29" s="183"/>
      <c r="J29" s="181">
        <v>15</v>
      </c>
      <c r="K29" s="287" t="s">
        <v>147</v>
      </c>
      <c r="L29" s="182">
        <v>8</v>
      </c>
      <c r="M29" s="183"/>
      <c r="N29" s="181">
        <v>9</v>
      </c>
      <c r="O29" s="287" t="s">
        <v>147</v>
      </c>
      <c r="P29" s="182">
        <v>14</v>
      </c>
      <c r="Q29" s="183"/>
      <c r="R29" s="181">
        <v>13</v>
      </c>
      <c r="S29" s="287" t="s">
        <v>147</v>
      </c>
      <c r="T29" s="182">
        <v>10</v>
      </c>
      <c r="U29" s="183"/>
      <c r="V29" s="181">
        <v>11</v>
      </c>
      <c r="W29" s="287" t="s">
        <v>147</v>
      </c>
      <c r="X29" s="184">
        <v>12</v>
      </c>
    </row>
    <row r="30" spans="1:24" s="128" customFormat="1" ht="27" customHeight="1" thickBot="1" x14ac:dyDescent="0.25">
      <c r="A30" s="300"/>
      <c r="B30" s="171"/>
      <c r="C30" s="288"/>
      <c r="D30" s="172"/>
      <c r="E30" s="170"/>
      <c r="F30" s="171"/>
      <c r="G30" s="288"/>
      <c r="H30" s="172"/>
      <c r="I30" s="170"/>
      <c r="J30" s="171"/>
      <c r="K30" s="288"/>
      <c r="L30" s="172"/>
      <c r="M30" s="170"/>
      <c r="N30" s="171"/>
      <c r="O30" s="288"/>
      <c r="P30" s="172"/>
      <c r="Q30" s="170"/>
      <c r="R30" s="171"/>
      <c r="S30" s="288"/>
      <c r="T30" s="172"/>
      <c r="U30" s="170"/>
      <c r="V30" s="171"/>
      <c r="W30" s="288"/>
      <c r="X30" s="173"/>
    </row>
    <row r="31" spans="1:24" ht="27" customHeight="1" x14ac:dyDescent="0.2">
      <c r="A31" s="297" t="s">
        <v>174</v>
      </c>
      <c r="B31" s="185">
        <v>4</v>
      </c>
      <c r="C31" s="291" t="s">
        <v>147</v>
      </c>
      <c r="D31" s="186">
        <v>2</v>
      </c>
      <c r="E31" s="187"/>
      <c r="F31" s="185">
        <v>1</v>
      </c>
      <c r="G31" s="291" t="s">
        <v>147</v>
      </c>
      <c r="H31" s="186">
        <v>5</v>
      </c>
      <c r="I31" s="187"/>
      <c r="J31" s="185">
        <v>6</v>
      </c>
      <c r="K31" s="291" t="s">
        <v>147</v>
      </c>
      <c r="L31" s="186">
        <v>15</v>
      </c>
      <c r="M31" s="187"/>
      <c r="N31" s="185">
        <v>14</v>
      </c>
      <c r="O31" s="291" t="s">
        <v>147</v>
      </c>
      <c r="P31" s="186">
        <v>7</v>
      </c>
      <c r="Q31" s="187"/>
      <c r="R31" s="185">
        <v>8</v>
      </c>
      <c r="S31" s="291" t="s">
        <v>147</v>
      </c>
      <c r="T31" s="186">
        <v>13</v>
      </c>
      <c r="U31" s="187"/>
      <c r="V31" s="185">
        <v>12</v>
      </c>
      <c r="W31" s="291" t="s">
        <v>147</v>
      </c>
      <c r="X31" s="188">
        <v>9</v>
      </c>
    </row>
    <row r="32" spans="1:24" s="128" customFormat="1" ht="27" customHeight="1" thickBot="1" x14ac:dyDescent="0.25">
      <c r="A32" s="298"/>
      <c r="B32" s="189"/>
      <c r="C32" s="292"/>
      <c r="D32" s="190"/>
      <c r="E32" s="176"/>
      <c r="F32" s="189"/>
      <c r="G32" s="292"/>
      <c r="H32" s="190"/>
      <c r="I32" s="176"/>
      <c r="J32" s="189"/>
      <c r="K32" s="292"/>
      <c r="L32" s="190"/>
      <c r="M32" s="176"/>
      <c r="N32" s="189"/>
      <c r="O32" s="292"/>
      <c r="P32" s="190"/>
      <c r="Q32" s="176"/>
      <c r="R32" s="189"/>
      <c r="S32" s="292"/>
      <c r="T32" s="190"/>
      <c r="U32" s="176"/>
      <c r="V32" s="189"/>
      <c r="W32" s="292"/>
      <c r="X32" s="191"/>
    </row>
    <row r="33" spans="1:24" ht="27" customHeight="1" x14ac:dyDescent="0.2">
      <c r="A33" s="299" t="s">
        <v>175</v>
      </c>
      <c r="B33" s="181">
        <v>10</v>
      </c>
      <c r="C33" s="287" t="s">
        <v>147</v>
      </c>
      <c r="D33" s="182">
        <v>11</v>
      </c>
      <c r="E33" s="183"/>
      <c r="F33" s="181">
        <v>3</v>
      </c>
      <c r="G33" s="287" t="s">
        <v>147</v>
      </c>
      <c r="H33" s="182">
        <v>1</v>
      </c>
      <c r="I33" s="183"/>
      <c r="J33" s="181">
        <v>15</v>
      </c>
      <c r="K33" s="287" t="s">
        <v>147</v>
      </c>
      <c r="L33" s="182">
        <v>4</v>
      </c>
      <c r="M33" s="183"/>
      <c r="N33" s="181">
        <v>5</v>
      </c>
      <c r="O33" s="287" t="s">
        <v>147</v>
      </c>
      <c r="P33" s="182">
        <v>14</v>
      </c>
      <c r="Q33" s="183"/>
      <c r="R33" s="181">
        <v>13</v>
      </c>
      <c r="S33" s="287" t="s">
        <v>147</v>
      </c>
      <c r="T33" s="182">
        <v>6</v>
      </c>
      <c r="U33" s="183"/>
      <c r="V33" s="181">
        <v>7</v>
      </c>
      <c r="W33" s="287" t="s">
        <v>147</v>
      </c>
      <c r="X33" s="184">
        <v>12</v>
      </c>
    </row>
    <row r="34" spans="1:24" s="128" customFormat="1" ht="27" customHeight="1" thickBot="1" x14ac:dyDescent="0.25">
      <c r="A34" s="300"/>
      <c r="B34" s="171"/>
      <c r="C34" s="288"/>
      <c r="D34" s="172"/>
      <c r="E34" s="170"/>
      <c r="F34" s="171"/>
      <c r="G34" s="288"/>
      <c r="H34" s="172"/>
      <c r="I34" s="170"/>
      <c r="J34" s="171"/>
      <c r="K34" s="288"/>
      <c r="L34" s="172"/>
      <c r="M34" s="170"/>
      <c r="N34" s="171"/>
      <c r="O34" s="288"/>
      <c r="P34" s="172"/>
      <c r="Q34" s="170"/>
      <c r="R34" s="171"/>
      <c r="S34" s="288"/>
      <c r="T34" s="172"/>
      <c r="U34" s="170"/>
      <c r="V34" s="171"/>
      <c r="W34" s="288"/>
      <c r="X34" s="173"/>
    </row>
    <row r="35" spans="1:24" ht="27" customHeight="1" x14ac:dyDescent="0.2">
      <c r="A35" s="297" t="s">
        <v>176</v>
      </c>
      <c r="B35" s="185">
        <v>11</v>
      </c>
      <c r="C35" s="291" t="s">
        <v>147</v>
      </c>
      <c r="D35" s="186">
        <v>8</v>
      </c>
      <c r="E35" s="187"/>
      <c r="F35" s="185">
        <v>9</v>
      </c>
      <c r="G35" s="291" t="s">
        <v>147</v>
      </c>
      <c r="H35" s="186">
        <v>10</v>
      </c>
      <c r="I35" s="187"/>
      <c r="J35" s="185">
        <v>2</v>
      </c>
      <c r="K35" s="291" t="s">
        <v>147</v>
      </c>
      <c r="L35" s="186">
        <v>15</v>
      </c>
      <c r="M35" s="187"/>
      <c r="N35" s="185">
        <v>14</v>
      </c>
      <c r="O35" s="291" t="s">
        <v>147</v>
      </c>
      <c r="P35" s="186">
        <v>3</v>
      </c>
      <c r="Q35" s="187"/>
      <c r="R35" s="185">
        <v>4</v>
      </c>
      <c r="S35" s="291" t="s">
        <v>147</v>
      </c>
      <c r="T35" s="186">
        <v>13</v>
      </c>
      <c r="U35" s="187"/>
      <c r="V35" s="185">
        <v>12</v>
      </c>
      <c r="W35" s="291" t="s">
        <v>147</v>
      </c>
      <c r="X35" s="188">
        <v>5</v>
      </c>
    </row>
    <row r="36" spans="1:24" s="128" customFormat="1" ht="27" customHeight="1" thickBot="1" x14ac:dyDescent="0.25">
      <c r="A36" s="298"/>
      <c r="B36" s="189"/>
      <c r="C36" s="292"/>
      <c r="D36" s="190"/>
      <c r="E36" s="176"/>
      <c r="F36" s="189"/>
      <c r="G36" s="292"/>
      <c r="H36" s="190"/>
      <c r="I36" s="176"/>
      <c r="J36" s="189"/>
      <c r="K36" s="292"/>
      <c r="L36" s="190"/>
      <c r="M36" s="176"/>
      <c r="N36" s="189"/>
      <c r="O36" s="292"/>
      <c r="P36" s="190"/>
      <c r="Q36" s="176"/>
      <c r="R36" s="189"/>
      <c r="S36" s="292"/>
      <c r="T36" s="190"/>
      <c r="U36" s="176"/>
      <c r="V36" s="189"/>
      <c r="W36" s="292"/>
      <c r="X36" s="191"/>
    </row>
    <row r="37" spans="1:24" ht="27" customHeight="1" x14ac:dyDescent="0.2">
      <c r="A37" s="299" t="s">
        <v>177</v>
      </c>
      <c r="B37" s="181">
        <v>6</v>
      </c>
      <c r="C37" s="287" t="s">
        <v>147</v>
      </c>
      <c r="D37" s="182">
        <v>11</v>
      </c>
      <c r="E37" s="183"/>
      <c r="F37" s="181">
        <v>10</v>
      </c>
      <c r="G37" s="287" t="s">
        <v>147</v>
      </c>
      <c r="H37" s="182">
        <v>7</v>
      </c>
      <c r="I37" s="183"/>
      <c r="J37" s="181">
        <v>8</v>
      </c>
      <c r="K37" s="287" t="s">
        <v>147</v>
      </c>
      <c r="L37" s="182">
        <v>9</v>
      </c>
      <c r="M37" s="183"/>
      <c r="N37" s="181"/>
      <c r="O37" s="287"/>
      <c r="P37" s="182"/>
      <c r="Q37" s="183"/>
      <c r="R37" s="181"/>
      <c r="S37" s="287"/>
      <c r="T37" s="182"/>
      <c r="U37" s="183"/>
      <c r="V37" s="181"/>
      <c r="W37" s="287"/>
      <c r="X37" s="184"/>
    </row>
    <row r="38" spans="1:24" s="128" customFormat="1" ht="27" customHeight="1" thickBot="1" x14ac:dyDescent="0.25">
      <c r="A38" s="302"/>
      <c r="B38" s="174"/>
      <c r="C38" s="288"/>
      <c r="D38" s="175"/>
      <c r="E38" s="176"/>
      <c r="F38" s="174"/>
      <c r="G38" s="288"/>
      <c r="H38" s="175"/>
      <c r="I38" s="176"/>
      <c r="J38" s="174"/>
      <c r="K38" s="288"/>
      <c r="L38" s="175"/>
      <c r="M38" s="176"/>
      <c r="N38" s="174"/>
      <c r="O38" s="288"/>
      <c r="P38" s="175"/>
      <c r="Q38" s="176"/>
      <c r="R38" s="174"/>
      <c r="S38" s="288"/>
      <c r="T38" s="175"/>
      <c r="U38" s="176"/>
      <c r="V38" s="174"/>
      <c r="W38" s="288"/>
      <c r="X38" s="192"/>
    </row>
  </sheetData>
  <mergeCells count="126">
    <mergeCell ref="S3:S4"/>
    <mergeCell ref="W3:W4"/>
    <mergeCell ref="A5:A6"/>
    <mergeCell ref="C5:C6"/>
    <mergeCell ref="G5:G6"/>
    <mergeCell ref="K5:K6"/>
    <mergeCell ref="O5:O6"/>
    <mergeCell ref="S5:S6"/>
    <mergeCell ref="W5:W6"/>
    <mergeCell ref="A3:A4"/>
    <mergeCell ref="C3:C4"/>
    <mergeCell ref="G3:G4"/>
    <mergeCell ref="K3:K4"/>
    <mergeCell ref="O3:O4"/>
    <mergeCell ref="W7:W8"/>
    <mergeCell ref="A9:A10"/>
    <mergeCell ref="C9:C10"/>
    <mergeCell ref="G9:G10"/>
    <mergeCell ref="K9:K10"/>
    <mergeCell ref="O9:O10"/>
    <mergeCell ref="S9:S10"/>
    <mergeCell ref="W9:W10"/>
    <mergeCell ref="A7:A8"/>
    <mergeCell ref="C7:C8"/>
    <mergeCell ref="G7:G8"/>
    <mergeCell ref="K7:K8"/>
    <mergeCell ref="O7:O8"/>
    <mergeCell ref="S7:S8"/>
    <mergeCell ref="W11:W12"/>
    <mergeCell ref="A13:A14"/>
    <mergeCell ref="C13:C14"/>
    <mergeCell ref="G13:G14"/>
    <mergeCell ref="K13:K14"/>
    <mergeCell ref="O13:O14"/>
    <mergeCell ref="S13:S14"/>
    <mergeCell ref="W13:W14"/>
    <mergeCell ref="A11:A12"/>
    <mergeCell ref="C11:C12"/>
    <mergeCell ref="G11:G12"/>
    <mergeCell ref="K11:K12"/>
    <mergeCell ref="O11:O12"/>
    <mergeCell ref="S11:S12"/>
    <mergeCell ref="W15:W16"/>
    <mergeCell ref="A17:A18"/>
    <mergeCell ref="C17:C18"/>
    <mergeCell ref="G17:G18"/>
    <mergeCell ref="K17:K18"/>
    <mergeCell ref="O17:O18"/>
    <mergeCell ref="S17:S18"/>
    <mergeCell ref="W17:W18"/>
    <mergeCell ref="A15:A16"/>
    <mergeCell ref="C15:C16"/>
    <mergeCell ref="G15:G16"/>
    <mergeCell ref="K15:K16"/>
    <mergeCell ref="O15:O16"/>
    <mergeCell ref="S15:S16"/>
    <mergeCell ref="W19:W20"/>
    <mergeCell ref="A21:A22"/>
    <mergeCell ref="C21:C22"/>
    <mergeCell ref="G21:G22"/>
    <mergeCell ref="K21:K22"/>
    <mergeCell ref="O21:O22"/>
    <mergeCell ref="S21:S22"/>
    <mergeCell ref="W21:W22"/>
    <mergeCell ref="A19:A20"/>
    <mergeCell ref="C19:C20"/>
    <mergeCell ref="G19:G20"/>
    <mergeCell ref="K19:K20"/>
    <mergeCell ref="O19:O20"/>
    <mergeCell ref="S19:S20"/>
    <mergeCell ref="W23:W24"/>
    <mergeCell ref="A25:A26"/>
    <mergeCell ref="C25:C26"/>
    <mergeCell ref="G25:G26"/>
    <mergeCell ref="K25:K26"/>
    <mergeCell ref="O25:O26"/>
    <mergeCell ref="S25:S26"/>
    <mergeCell ref="W25:W26"/>
    <mergeCell ref="A23:A24"/>
    <mergeCell ref="C23:C24"/>
    <mergeCell ref="G23:G24"/>
    <mergeCell ref="K23:K24"/>
    <mergeCell ref="O23:O24"/>
    <mergeCell ref="S23:S24"/>
    <mergeCell ref="W27:W28"/>
    <mergeCell ref="A29:A30"/>
    <mergeCell ref="C29:C30"/>
    <mergeCell ref="G29:G30"/>
    <mergeCell ref="K29:K30"/>
    <mergeCell ref="O29:O30"/>
    <mergeCell ref="S29:S30"/>
    <mergeCell ref="W29:W30"/>
    <mergeCell ref="A27:A28"/>
    <mergeCell ref="C27:C28"/>
    <mergeCell ref="G27:G28"/>
    <mergeCell ref="K27:K28"/>
    <mergeCell ref="O27:O28"/>
    <mergeCell ref="S27:S28"/>
    <mergeCell ref="W31:W32"/>
    <mergeCell ref="A33:A34"/>
    <mergeCell ref="C33:C34"/>
    <mergeCell ref="G33:G34"/>
    <mergeCell ref="K33:K34"/>
    <mergeCell ref="O33:O34"/>
    <mergeCell ref="S33:S34"/>
    <mergeCell ref="W33:W34"/>
    <mergeCell ref="A31:A32"/>
    <mergeCell ref="C31:C32"/>
    <mergeCell ref="G31:G32"/>
    <mergeCell ref="K31:K32"/>
    <mergeCell ref="O31:O32"/>
    <mergeCell ref="S31:S32"/>
    <mergeCell ref="W35:W36"/>
    <mergeCell ref="A37:A38"/>
    <mergeCell ref="C37:C38"/>
    <mergeCell ref="G37:G38"/>
    <mergeCell ref="K37:K38"/>
    <mergeCell ref="O37:O38"/>
    <mergeCell ref="S37:S38"/>
    <mergeCell ref="W37:W38"/>
    <mergeCell ref="A35:A36"/>
    <mergeCell ref="C35:C36"/>
    <mergeCell ref="G35:G36"/>
    <mergeCell ref="K35:K36"/>
    <mergeCell ref="O35:O36"/>
    <mergeCell ref="S35:S36"/>
  </mergeCells>
  <pageMargins left="0.43307086614173229" right="0.19685039370078741" top="0.43" bottom="0.11811023622047245" header="0.11811023622047245" footer="0.11811023622047245"/>
  <pageSetup paperSize="9" scale="97" fitToHeight="0" orientation="landscape" horizontalDpi="4294967293" verticalDpi="0" r:id="rId1"/>
  <rowBreaks count="1" manualBreakCount="1">
    <brk id="2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workbookViewId="0">
      <selection activeCell="A3" sqref="A3:A42"/>
    </sheetView>
  </sheetViews>
  <sheetFormatPr defaultRowHeight="12.75" x14ac:dyDescent="0.2"/>
  <cols>
    <col min="1" max="1" width="4.5703125" style="128" bestFit="1" customWidth="1"/>
    <col min="2" max="2" width="10.7109375" style="128" customWidth="1"/>
    <col min="3" max="3" width="1.42578125" style="128" bestFit="1" customWidth="1"/>
    <col min="4" max="4" width="10.7109375" style="128" customWidth="1"/>
    <col min="5" max="5" width="1.28515625" style="128" customWidth="1"/>
    <col min="6" max="6" width="10.7109375" style="128" customWidth="1"/>
    <col min="7" max="7" width="1.42578125" style="128" bestFit="1" customWidth="1"/>
    <col min="8" max="8" width="10.7109375" style="128" customWidth="1"/>
    <col min="9" max="9" width="1.28515625" style="128" customWidth="1"/>
    <col min="10" max="10" width="10.7109375" style="128" customWidth="1"/>
    <col min="11" max="11" width="1.42578125" style="128" bestFit="1" customWidth="1"/>
    <col min="12" max="12" width="10.7109375" style="128" customWidth="1"/>
    <col min="13" max="13" width="1.28515625" style="128" customWidth="1"/>
    <col min="14" max="14" width="10.7109375" style="128" customWidth="1"/>
    <col min="15" max="15" width="1.42578125" style="128" bestFit="1" customWidth="1"/>
    <col min="16" max="16" width="10.7109375" style="128" customWidth="1"/>
    <col min="17" max="17" width="1.28515625" style="128" customWidth="1"/>
    <col min="18" max="18" width="10.7109375" style="128" customWidth="1"/>
    <col min="19" max="19" width="1.42578125" style="128" bestFit="1" customWidth="1"/>
    <col min="20" max="20" width="10.7109375" style="128" customWidth="1"/>
    <col min="21" max="21" width="1.28515625" style="128" customWidth="1"/>
    <col min="22" max="22" width="10.7109375" style="128" customWidth="1"/>
    <col min="23" max="23" width="1.42578125" style="128" bestFit="1" customWidth="1"/>
    <col min="24" max="24" width="9.140625" style="128" customWidth="1"/>
    <col min="25" max="16384" width="9.140625" style="128"/>
  </cols>
  <sheetData>
    <row r="1" spans="1:24" ht="18" customHeight="1" x14ac:dyDescent="0.2">
      <c r="A1" s="167" t="s">
        <v>293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9"/>
    </row>
    <row r="2" spans="1:24" ht="18" customHeight="1" thickBot="1" x14ac:dyDescent="0.25">
      <c r="A2" s="177" t="s">
        <v>281</v>
      </c>
      <c r="B2" s="178" t="s">
        <v>282</v>
      </c>
      <c r="C2" s="178"/>
      <c r="D2" s="178"/>
      <c r="E2" s="179"/>
      <c r="F2" s="178" t="s">
        <v>283</v>
      </c>
      <c r="G2" s="178"/>
      <c r="H2" s="178"/>
      <c r="I2" s="179"/>
      <c r="J2" s="178" t="s">
        <v>284</v>
      </c>
      <c r="K2" s="178"/>
      <c r="L2" s="178"/>
      <c r="M2" s="179"/>
      <c r="N2" s="178" t="s">
        <v>285</v>
      </c>
      <c r="O2" s="178"/>
      <c r="P2" s="178"/>
      <c r="Q2" s="179"/>
      <c r="R2" s="178" t="s">
        <v>286</v>
      </c>
      <c r="S2" s="178"/>
      <c r="T2" s="178"/>
      <c r="U2" s="179"/>
      <c r="V2" s="178" t="s">
        <v>287</v>
      </c>
      <c r="W2" s="178"/>
      <c r="X2" s="180"/>
    </row>
    <row r="3" spans="1:24" ht="27" customHeight="1" x14ac:dyDescent="0.2">
      <c r="A3" s="297" t="s">
        <v>145</v>
      </c>
      <c r="B3" s="185">
        <v>16</v>
      </c>
      <c r="C3" s="291" t="s">
        <v>147</v>
      </c>
      <c r="D3" s="186">
        <v>1</v>
      </c>
      <c r="E3" s="187"/>
      <c r="F3" s="185">
        <v>15</v>
      </c>
      <c r="G3" s="291" t="s">
        <v>147</v>
      </c>
      <c r="H3" s="186">
        <v>2</v>
      </c>
      <c r="I3" s="187"/>
      <c r="J3" s="185">
        <v>3</v>
      </c>
      <c r="K3" s="291" t="s">
        <v>147</v>
      </c>
      <c r="L3" s="186">
        <v>14</v>
      </c>
      <c r="M3" s="187"/>
      <c r="N3" s="185">
        <v>13</v>
      </c>
      <c r="O3" s="291" t="s">
        <v>147</v>
      </c>
      <c r="P3" s="186">
        <v>4</v>
      </c>
      <c r="Q3" s="187"/>
      <c r="R3" s="185">
        <v>5</v>
      </c>
      <c r="S3" s="291" t="s">
        <v>147</v>
      </c>
      <c r="T3" s="186">
        <v>12</v>
      </c>
      <c r="U3" s="187"/>
      <c r="V3" s="185">
        <v>11</v>
      </c>
      <c r="W3" s="291" t="s">
        <v>147</v>
      </c>
      <c r="X3" s="188">
        <v>6</v>
      </c>
    </row>
    <row r="4" spans="1:24" ht="27" customHeight="1" thickBot="1" x14ac:dyDescent="0.25">
      <c r="A4" s="298"/>
      <c r="B4" s="189"/>
      <c r="C4" s="292"/>
      <c r="D4" s="190"/>
      <c r="E4" s="176"/>
      <c r="F4" s="189"/>
      <c r="G4" s="292"/>
      <c r="H4" s="190"/>
      <c r="I4" s="176"/>
      <c r="J4" s="189"/>
      <c r="K4" s="292"/>
      <c r="L4" s="190"/>
      <c r="M4" s="176"/>
      <c r="N4" s="189"/>
      <c r="O4" s="292"/>
      <c r="P4" s="190"/>
      <c r="Q4" s="176"/>
      <c r="R4" s="189"/>
      <c r="S4" s="292"/>
      <c r="T4" s="190"/>
      <c r="U4" s="176"/>
      <c r="V4" s="189"/>
      <c r="W4" s="292"/>
      <c r="X4" s="191"/>
    </row>
    <row r="5" spans="1:24" ht="27" customHeight="1" x14ac:dyDescent="0.2">
      <c r="A5" s="299" t="s">
        <v>159</v>
      </c>
      <c r="B5" s="181">
        <v>7</v>
      </c>
      <c r="C5" s="287" t="s">
        <v>147</v>
      </c>
      <c r="D5" s="182">
        <v>10</v>
      </c>
      <c r="E5" s="183"/>
      <c r="F5" s="181">
        <v>9</v>
      </c>
      <c r="G5" s="287" t="s">
        <v>147</v>
      </c>
      <c r="H5" s="182">
        <v>8</v>
      </c>
      <c r="I5" s="183"/>
      <c r="J5" s="181">
        <v>1</v>
      </c>
      <c r="K5" s="287" t="s">
        <v>147</v>
      </c>
      <c r="L5" s="182">
        <v>15</v>
      </c>
      <c r="M5" s="183"/>
      <c r="N5" s="181">
        <v>14</v>
      </c>
      <c r="O5" s="287" t="s">
        <v>147</v>
      </c>
      <c r="P5" s="182">
        <v>16</v>
      </c>
      <c r="Q5" s="183"/>
      <c r="R5" s="181">
        <v>2</v>
      </c>
      <c r="S5" s="287" t="s">
        <v>147</v>
      </c>
      <c r="T5" s="182">
        <v>13</v>
      </c>
      <c r="U5" s="183"/>
      <c r="V5" s="181">
        <v>12</v>
      </c>
      <c r="W5" s="287" t="s">
        <v>147</v>
      </c>
      <c r="X5" s="184">
        <v>3</v>
      </c>
    </row>
    <row r="6" spans="1:24" ht="27" customHeight="1" thickBot="1" x14ac:dyDescent="0.25">
      <c r="A6" s="300"/>
      <c r="B6" s="171"/>
      <c r="C6" s="288"/>
      <c r="D6" s="172"/>
      <c r="E6" s="170"/>
      <c r="F6" s="171"/>
      <c r="G6" s="288"/>
      <c r="H6" s="172"/>
      <c r="I6" s="170"/>
      <c r="J6" s="171"/>
      <c r="K6" s="288"/>
      <c r="L6" s="172"/>
      <c r="M6" s="170"/>
      <c r="N6" s="171"/>
      <c r="O6" s="288"/>
      <c r="P6" s="172"/>
      <c r="Q6" s="170"/>
      <c r="R6" s="171"/>
      <c r="S6" s="288"/>
      <c r="T6" s="172"/>
      <c r="U6" s="170"/>
      <c r="V6" s="171"/>
      <c r="W6" s="288"/>
      <c r="X6" s="173"/>
    </row>
    <row r="7" spans="1:24" ht="27" customHeight="1" x14ac:dyDescent="0.2">
      <c r="A7" s="297" t="s">
        <v>162</v>
      </c>
      <c r="B7" s="185">
        <v>4</v>
      </c>
      <c r="C7" s="291" t="s">
        <v>147</v>
      </c>
      <c r="D7" s="186">
        <v>11</v>
      </c>
      <c r="E7" s="187"/>
      <c r="F7" s="185">
        <v>10</v>
      </c>
      <c r="G7" s="291" t="s">
        <v>147</v>
      </c>
      <c r="H7" s="186">
        <v>5</v>
      </c>
      <c r="I7" s="187"/>
      <c r="J7" s="185">
        <v>6</v>
      </c>
      <c r="K7" s="291" t="s">
        <v>147</v>
      </c>
      <c r="L7" s="186">
        <v>9</v>
      </c>
      <c r="M7" s="187"/>
      <c r="N7" s="185">
        <v>8</v>
      </c>
      <c r="O7" s="291" t="s">
        <v>147</v>
      </c>
      <c r="P7" s="186">
        <v>7</v>
      </c>
      <c r="Q7" s="187"/>
      <c r="R7" s="185">
        <v>14</v>
      </c>
      <c r="S7" s="291" t="s">
        <v>147</v>
      </c>
      <c r="T7" s="186">
        <v>1</v>
      </c>
      <c r="U7" s="187"/>
      <c r="V7" s="185">
        <v>13</v>
      </c>
      <c r="W7" s="291" t="s">
        <v>147</v>
      </c>
      <c r="X7" s="188">
        <v>15</v>
      </c>
    </row>
    <row r="8" spans="1:24" ht="27" customHeight="1" thickBot="1" x14ac:dyDescent="0.25">
      <c r="A8" s="298"/>
      <c r="B8" s="189"/>
      <c r="C8" s="292"/>
      <c r="D8" s="190"/>
      <c r="E8" s="176"/>
      <c r="F8" s="189"/>
      <c r="G8" s="292"/>
      <c r="H8" s="190"/>
      <c r="I8" s="176"/>
      <c r="J8" s="189"/>
      <c r="K8" s="292"/>
      <c r="L8" s="190"/>
      <c r="M8" s="176"/>
      <c r="N8" s="189"/>
      <c r="O8" s="292"/>
      <c r="P8" s="190"/>
      <c r="Q8" s="176"/>
      <c r="R8" s="189"/>
      <c r="S8" s="292"/>
      <c r="T8" s="190"/>
      <c r="U8" s="176"/>
      <c r="V8" s="189"/>
      <c r="W8" s="292"/>
      <c r="X8" s="191"/>
    </row>
    <row r="9" spans="1:24" ht="27" customHeight="1" x14ac:dyDescent="0.2">
      <c r="A9" s="299" t="s">
        <v>163</v>
      </c>
      <c r="B9" s="181">
        <v>16</v>
      </c>
      <c r="C9" s="287" t="s">
        <v>147</v>
      </c>
      <c r="D9" s="182">
        <v>12</v>
      </c>
      <c r="E9" s="183"/>
      <c r="F9" s="181">
        <v>11</v>
      </c>
      <c r="G9" s="287" t="s">
        <v>147</v>
      </c>
      <c r="H9" s="182">
        <v>2</v>
      </c>
      <c r="I9" s="183"/>
      <c r="J9" s="181">
        <v>3</v>
      </c>
      <c r="K9" s="287" t="s">
        <v>147</v>
      </c>
      <c r="L9" s="182">
        <v>10</v>
      </c>
      <c r="M9" s="183"/>
      <c r="N9" s="181">
        <v>9</v>
      </c>
      <c r="O9" s="287" t="s">
        <v>147</v>
      </c>
      <c r="P9" s="182">
        <v>4</v>
      </c>
      <c r="Q9" s="183"/>
      <c r="R9" s="181">
        <v>5</v>
      </c>
      <c r="S9" s="287" t="s">
        <v>147</v>
      </c>
      <c r="T9" s="182">
        <v>8</v>
      </c>
      <c r="U9" s="183"/>
      <c r="V9" s="181">
        <v>7</v>
      </c>
      <c r="W9" s="287" t="s">
        <v>147</v>
      </c>
      <c r="X9" s="184">
        <v>6</v>
      </c>
    </row>
    <row r="10" spans="1:24" ht="27" customHeight="1" thickBot="1" x14ac:dyDescent="0.25">
      <c r="A10" s="300"/>
      <c r="B10" s="171"/>
      <c r="C10" s="288"/>
      <c r="D10" s="172"/>
      <c r="E10" s="170"/>
      <c r="F10" s="171"/>
      <c r="G10" s="288"/>
      <c r="H10" s="172"/>
      <c r="I10" s="170"/>
      <c r="J10" s="171"/>
      <c r="K10" s="288"/>
      <c r="L10" s="172"/>
      <c r="M10" s="170"/>
      <c r="N10" s="171"/>
      <c r="O10" s="288"/>
      <c r="P10" s="172"/>
      <c r="Q10" s="170"/>
      <c r="R10" s="171"/>
      <c r="S10" s="288"/>
      <c r="T10" s="172"/>
      <c r="U10" s="170"/>
      <c r="V10" s="171"/>
      <c r="W10" s="288"/>
      <c r="X10" s="173"/>
    </row>
    <row r="11" spans="1:24" ht="27" customHeight="1" x14ac:dyDescent="0.2">
      <c r="A11" s="297" t="s">
        <v>164</v>
      </c>
      <c r="B11" s="185">
        <v>1</v>
      </c>
      <c r="C11" s="291" t="s">
        <v>147</v>
      </c>
      <c r="D11" s="186">
        <v>13</v>
      </c>
      <c r="E11" s="187"/>
      <c r="F11" s="185">
        <v>12</v>
      </c>
      <c r="G11" s="291" t="s">
        <v>147</v>
      </c>
      <c r="H11" s="186">
        <v>14</v>
      </c>
      <c r="I11" s="187"/>
      <c r="J11" s="185">
        <v>15</v>
      </c>
      <c r="K11" s="291" t="s">
        <v>147</v>
      </c>
      <c r="L11" s="186">
        <v>11</v>
      </c>
      <c r="M11" s="187"/>
      <c r="N11" s="185">
        <v>10</v>
      </c>
      <c r="O11" s="291" t="s">
        <v>147</v>
      </c>
      <c r="P11" s="186">
        <v>16</v>
      </c>
      <c r="Q11" s="187"/>
      <c r="R11" s="185">
        <v>2</v>
      </c>
      <c r="S11" s="291" t="s">
        <v>147</v>
      </c>
      <c r="T11" s="186">
        <v>9</v>
      </c>
      <c r="U11" s="187"/>
      <c r="V11" s="185">
        <v>8</v>
      </c>
      <c r="W11" s="291" t="s">
        <v>147</v>
      </c>
      <c r="X11" s="188">
        <v>3</v>
      </c>
    </row>
    <row r="12" spans="1:24" ht="27" customHeight="1" thickBot="1" x14ac:dyDescent="0.25">
      <c r="A12" s="298"/>
      <c r="B12" s="189"/>
      <c r="C12" s="292"/>
      <c r="D12" s="190"/>
      <c r="E12" s="176"/>
      <c r="F12" s="189"/>
      <c r="G12" s="292"/>
      <c r="H12" s="190"/>
      <c r="I12" s="176"/>
      <c r="J12" s="189"/>
      <c r="K12" s="292"/>
      <c r="L12" s="190"/>
      <c r="M12" s="176"/>
      <c r="N12" s="189"/>
      <c r="O12" s="292"/>
      <c r="P12" s="190"/>
      <c r="Q12" s="176"/>
      <c r="R12" s="189"/>
      <c r="S12" s="292"/>
      <c r="T12" s="190"/>
      <c r="U12" s="176"/>
      <c r="V12" s="189"/>
      <c r="W12" s="292"/>
      <c r="X12" s="191"/>
    </row>
    <row r="13" spans="1:24" ht="27" customHeight="1" x14ac:dyDescent="0.2">
      <c r="A13" s="299" t="s">
        <v>165</v>
      </c>
      <c r="B13" s="181">
        <v>4</v>
      </c>
      <c r="C13" s="287" t="s">
        <v>147</v>
      </c>
      <c r="D13" s="182">
        <v>7</v>
      </c>
      <c r="E13" s="183"/>
      <c r="F13" s="181">
        <v>6</v>
      </c>
      <c r="G13" s="287" t="s">
        <v>147</v>
      </c>
      <c r="H13" s="182">
        <v>5</v>
      </c>
      <c r="I13" s="183"/>
      <c r="J13" s="181">
        <v>12</v>
      </c>
      <c r="K13" s="287" t="s">
        <v>147</v>
      </c>
      <c r="L13" s="182">
        <v>1</v>
      </c>
      <c r="M13" s="183"/>
      <c r="N13" s="181">
        <v>11</v>
      </c>
      <c r="O13" s="287" t="s">
        <v>147</v>
      </c>
      <c r="P13" s="182">
        <v>13</v>
      </c>
      <c r="Q13" s="183"/>
      <c r="R13" s="181">
        <v>14</v>
      </c>
      <c r="S13" s="287" t="s">
        <v>147</v>
      </c>
      <c r="T13" s="182">
        <v>10</v>
      </c>
      <c r="U13" s="183"/>
      <c r="V13" s="181">
        <v>9</v>
      </c>
      <c r="W13" s="287" t="s">
        <v>147</v>
      </c>
      <c r="X13" s="184">
        <v>15</v>
      </c>
    </row>
    <row r="14" spans="1:24" ht="27" customHeight="1" thickBot="1" x14ac:dyDescent="0.25">
      <c r="A14" s="300"/>
      <c r="B14" s="171"/>
      <c r="C14" s="288"/>
      <c r="D14" s="172"/>
      <c r="E14" s="170"/>
      <c r="F14" s="171"/>
      <c r="G14" s="288"/>
      <c r="H14" s="172"/>
      <c r="I14" s="170"/>
      <c r="J14" s="171"/>
      <c r="K14" s="288"/>
      <c r="L14" s="172"/>
      <c r="M14" s="170"/>
      <c r="N14" s="171"/>
      <c r="O14" s="288"/>
      <c r="P14" s="172"/>
      <c r="Q14" s="170"/>
      <c r="R14" s="171"/>
      <c r="S14" s="288"/>
      <c r="T14" s="172"/>
      <c r="U14" s="170"/>
      <c r="V14" s="171"/>
      <c r="W14" s="288"/>
      <c r="X14" s="173"/>
    </row>
    <row r="15" spans="1:24" ht="27" customHeight="1" x14ac:dyDescent="0.2">
      <c r="A15" s="297" t="s">
        <v>166</v>
      </c>
      <c r="B15" s="185">
        <v>16</v>
      </c>
      <c r="C15" s="291" t="s">
        <v>147</v>
      </c>
      <c r="D15" s="186">
        <v>8</v>
      </c>
      <c r="E15" s="187"/>
      <c r="F15" s="185">
        <v>7</v>
      </c>
      <c r="G15" s="291" t="s">
        <v>147</v>
      </c>
      <c r="H15" s="186">
        <v>2</v>
      </c>
      <c r="I15" s="187"/>
      <c r="J15" s="185">
        <v>3</v>
      </c>
      <c r="K15" s="291" t="s">
        <v>147</v>
      </c>
      <c r="L15" s="186">
        <v>6</v>
      </c>
      <c r="M15" s="187"/>
      <c r="N15" s="185">
        <v>5</v>
      </c>
      <c r="O15" s="291" t="s">
        <v>147</v>
      </c>
      <c r="P15" s="186">
        <v>4</v>
      </c>
      <c r="Q15" s="187"/>
      <c r="R15" s="185">
        <v>1</v>
      </c>
      <c r="S15" s="291" t="s">
        <v>147</v>
      </c>
      <c r="T15" s="186">
        <v>11</v>
      </c>
      <c r="U15" s="187"/>
      <c r="V15" s="185">
        <v>10</v>
      </c>
      <c r="W15" s="291" t="s">
        <v>147</v>
      </c>
      <c r="X15" s="188">
        <v>12</v>
      </c>
    </row>
    <row r="16" spans="1:24" ht="27" customHeight="1" thickBot="1" x14ac:dyDescent="0.25">
      <c r="A16" s="298"/>
      <c r="B16" s="189"/>
      <c r="C16" s="292"/>
      <c r="D16" s="190"/>
      <c r="E16" s="176"/>
      <c r="F16" s="189"/>
      <c r="G16" s="292"/>
      <c r="H16" s="190"/>
      <c r="I16" s="176"/>
      <c r="J16" s="189"/>
      <c r="K16" s="292"/>
      <c r="L16" s="190"/>
      <c r="M16" s="176"/>
      <c r="N16" s="189"/>
      <c r="O16" s="292"/>
      <c r="P16" s="190"/>
      <c r="Q16" s="176"/>
      <c r="R16" s="189"/>
      <c r="S16" s="292"/>
      <c r="T16" s="190"/>
      <c r="U16" s="176"/>
      <c r="V16" s="189"/>
      <c r="W16" s="292"/>
      <c r="X16" s="191"/>
    </row>
    <row r="17" spans="1:24" ht="27" customHeight="1" x14ac:dyDescent="0.2">
      <c r="A17" s="299" t="s">
        <v>167</v>
      </c>
      <c r="B17" s="181">
        <v>13</v>
      </c>
      <c r="C17" s="287" t="s">
        <v>147</v>
      </c>
      <c r="D17" s="182">
        <v>9</v>
      </c>
      <c r="E17" s="183"/>
      <c r="F17" s="181">
        <v>8</v>
      </c>
      <c r="G17" s="287" t="s">
        <v>147</v>
      </c>
      <c r="H17" s="182">
        <v>14</v>
      </c>
      <c r="I17" s="183"/>
      <c r="J17" s="181">
        <v>15</v>
      </c>
      <c r="K17" s="287" t="s">
        <v>147</v>
      </c>
      <c r="L17" s="182">
        <v>7</v>
      </c>
      <c r="M17" s="183"/>
      <c r="N17" s="181">
        <v>6</v>
      </c>
      <c r="O17" s="287" t="s">
        <v>147</v>
      </c>
      <c r="P17" s="182">
        <v>16</v>
      </c>
      <c r="Q17" s="183"/>
      <c r="R17" s="181">
        <v>2</v>
      </c>
      <c r="S17" s="287" t="s">
        <v>147</v>
      </c>
      <c r="T17" s="182">
        <v>5</v>
      </c>
      <c r="U17" s="183"/>
      <c r="V17" s="181">
        <v>4</v>
      </c>
      <c r="W17" s="287" t="s">
        <v>147</v>
      </c>
      <c r="X17" s="184">
        <v>3</v>
      </c>
    </row>
    <row r="18" spans="1:24" ht="27" customHeight="1" thickBot="1" x14ac:dyDescent="0.25">
      <c r="A18" s="300"/>
      <c r="B18" s="171"/>
      <c r="C18" s="288"/>
      <c r="D18" s="172"/>
      <c r="E18" s="170"/>
      <c r="F18" s="171"/>
      <c r="G18" s="288"/>
      <c r="H18" s="172"/>
      <c r="I18" s="170"/>
      <c r="J18" s="171"/>
      <c r="K18" s="288"/>
      <c r="L18" s="172"/>
      <c r="M18" s="170"/>
      <c r="N18" s="171"/>
      <c r="O18" s="288"/>
      <c r="P18" s="172"/>
      <c r="Q18" s="170"/>
      <c r="R18" s="171"/>
      <c r="S18" s="288"/>
      <c r="T18" s="172"/>
      <c r="U18" s="170"/>
      <c r="V18" s="171"/>
      <c r="W18" s="288"/>
      <c r="X18" s="173"/>
    </row>
    <row r="19" spans="1:24" ht="27" customHeight="1" x14ac:dyDescent="0.2">
      <c r="A19" s="297" t="s">
        <v>168</v>
      </c>
      <c r="B19" s="185">
        <v>10</v>
      </c>
      <c r="C19" s="291" t="s">
        <v>147</v>
      </c>
      <c r="D19" s="186">
        <v>1</v>
      </c>
      <c r="E19" s="187"/>
      <c r="F19" s="185">
        <v>9</v>
      </c>
      <c r="G19" s="291" t="s">
        <v>147</v>
      </c>
      <c r="H19" s="186">
        <v>11</v>
      </c>
      <c r="I19" s="187"/>
      <c r="J19" s="185">
        <v>12</v>
      </c>
      <c r="K19" s="291" t="s">
        <v>147</v>
      </c>
      <c r="L19" s="186">
        <v>8</v>
      </c>
      <c r="M19" s="187"/>
      <c r="N19" s="185">
        <v>7</v>
      </c>
      <c r="O19" s="291" t="s">
        <v>147</v>
      </c>
      <c r="P19" s="186">
        <v>13</v>
      </c>
      <c r="Q19" s="187"/>
      <c r="R19" s="185">
        <v>14</v>
      </c>
      <c r="S19" s="291" t="s">
        <v>147</v>
      </c>
      <c r="T19" s="186">
        <v>6</v>
      </c>
      <c r="U19" s="187"/>
      <c r="V19" s="185">
        <v>5</v>
      </c>
      <c r="W19" s="291" t="s">
        <v>147</v>
      </c>
      <c r="X19" s="188">
        <v>15</v>
      </c>
    </row>
    <row r="20" spans="1:24" ht="27" customHeight="1" thickBot="1" x14ac:dyDescent="0.25">
      <c r="A20" s="298"/>
      <c r="B20" s="189"/>
      <c r="C20" s="292"/>
      <c r="D20" s="190"/>
      <c r="E20" s="176"/>
      <c r="F20" s="189"/>
      <c r="G20" s="292"/>
      <c r="H20" s="190"/>
      <c r="I20" s="176"/>
      <c r="J20" s="189"/>
      <c r="K20" s="292"/>
      <c r="L20" s="190"/>
      <c r="M20" s="176"/>
      <c r="N20" s="189"/>
      <c r="O20" s="292"/>
      <c r="P20" s="190"/>
      <c r="Q20" s="176"/>
      <c r="R20" s="189"/>
      <c r="S20" s="292"/>
      <c r="T20" s="190"/>
      <c r="U20" s="176"/>
      <c r="V20" s="189"/>
      <c r="W20" s="292"/>
      <c r="X20" s="191"/>
    </row>
    <row r="21" spans="1:24" ht="27" customHeight="1" x14ac:dyDescent="0.2">
      <c r="A21" s="301" t="s">
        <v>169</v>
      </c>
      <c r="B21" s="193">
        <v>16</v>
      </c>
      <c r="C21" s="287" t="s">
        <v>147</v>
      </c>
      <c r="D21" s="194">
        <v>4</v>
      </c>
      <c r="E21" s="187"/>
      <c r="F21" s="193">
        <v>3</v>
      </c>
      <c r="G21" s="287" t="s">
        <v>147</v>
      </c>
      <c r="H21" s="194">
        <v>2</v>
      </c>
      <c r="I21" s="187"/>
      <c r="J21" s="193">
        <v>1</v>
      </c>
      <c r="K21" s="287" t="s">
        <v>147</v>
      </c>
      <c r="L21" s="194">
        <v>9</v>
      </c>
      <c r="M21" s="187"/>
      <c r="N21" s="193">
        <v>8</v>
      </c>
      <c r="O21" s="287" t="s">
        <v>147</v>
      </c>
      <c r="P21" s="194">
        <v>10</v>
      </c>
      <c r="Q21" s="187"/>
      <c r="R21" s="193">
        <v>11</v>
      </c>
      <c r="S21" s="287" t="s">
        <v>147</v>
      </c>
      <c r="T21" s="194">
        <v>7</v>
      </c>
      <c r="U21" s="187"/>
      <c r="V21" s="193">
        <v>6</v>
      </c>
      <c r="W21" s="287" t="s">
        <v>147</v>
      </c>
      <c r="X21" s="195">
        <v>12</v>
      </c>
    </row>
    <row r="22" spans="1:24" ht="27" customHeight="1" thickBot="1" x14ac:dyDescent="0.25">
      <c r="A22" s="302"/>
      <c r="B22" s="174"/>
      <c r="C22" s="288"/>
      <c r="D22" s="175"/>
      <c r="E22" s="176"/>
      <c r="F22" s="174"/>
      <c r="G22" s="288"/>
      <c r="H22" s="175"/>
      <c r="I22" s="176"/>
      <c r="J22" s="174"/>
      <c r="K22" s="288"/>
      <c r="L22" s="175"/>
      <c r="M22" s="176"/>
      <c r="N22" s="174"/>
      <c r="O22" s="288"/>
      <c r="P22" s="175"/>
      <c r="Q22" s="176"/>
      <c r="R22" s="174"/>
      <c r="S22" s="288"/>
      <c r="T22" s="175"/>
      <c r="U22" s="176"/>
      <c r="V22" s="174"/>
      <c r="W22" s="288"/>
      <c r="X22" s="192"/>
    </row>
    <row r="23" spans="1:24" ht="27" customHeight="1" x14ac:dyDescent="0.2">
      <c r="A23" s="297" t="s">
        <v>170</v>
      </c>
      <c r="B23" s="185">
        <v>13</v>
      </c>
      <c r="C23" s="291" t="s">
        <v>147</v>
      </c>
      <c r="D23" s="186">
        <v>5</v>
      </c>
      <c r="E23" s="187"/>
      <c r="F23" s="185">
        <v>4</v>
      </c>
      <c r="G23" s="291" t="s">
        <v>147</v>
      </c>
      <c r="H23" s="186">
        <v>14</v>
      </c>
      <c r="I23" s="187"/>
      <c r="J23" s="185">
        <v>15</v>
      </c>
      <c r="K23" s="291" t="s">
        <v>147</v>
      </c>
      <c r="L23" s="186">
        <v>3</v>
      </c>
      <c r="M23" s="187"/>
      <c r="N23" s="185">
        <v>2</v>
      </c>
      <c r="O23" s="291" t="s">
        <v>147</v>
      </c>
      <c r="P23" s="186">
        <v>16</v>
      </c>
      <c r="Q23" s="187"/>
      <c r="R23" s="185">
        <v>8</v>
      </c>
      <c r="S23" s="291" t="s">
        <v>147</v>
      </c>
      <c r="T23" s="186">
        <v>1</v>
      </c>
      <c r="U23" s="187"/>
      <c r="V23" s="185">
        <v>7</v>
      </c>
      <c r="W23" s="291" t="s">
        <v>147</v>
      </c>
      <c r="X23" s="188">
        <v>9</v>
      </c>
    </row>
    <row r="24" spans="1:24" ht="27" customHeight="1" thickBot="1" x14ac:dyDescent="0.25">
      <c r="A24" s="298"/>
      <c r="B24" s="189"/>
      <c r="C24" s="292"/>
      <c r="D24" s="190"/>
      <c r="E24" s="176"/>
      <c r="F24" s="189"/>
      <c r="G24" s="292"/>
      <c r="H24" s="190"/>
      <c r="I24" s="176"/>
      <c r="J24" s="189"/>
      <c r="K24" s="292"/>
      <c r="L24" s="190"/>
      <c r="M24" s="176"/>
      <c r="N24" s="189"/>
      <c r="O24" s="292"/>
      <c r="P24" s="190"/>
      <c r="Q24" s="176"/>
      <c r="R24" s="189"/>
      <c r="S24" s="292"/>
      <c r="T24" s="190"/>
      <c r="U24" s="176"/>
      <c r="V24" s="189"/>
      <c r="W24" s="292"/>
      <c r="X24" s="191"/>
    </row>
    <row r="25" spans="1:24" ht="27" customHeight="1" x14ac:dyDescent="0.2">
      <c r="A25" s="299" t="s">
        <v>171</v>
      </c>
      <c r="B25" s="181">
        <v>10</v>
      </c>
      <c r="C25" s="287" t="s">
        <v>147</v>
      </c>
      <c r="D25" s="182">
        <v>6</v>
      </c>
      <c r="E25" s="183"/>
      <c r="F25" s="181">
        <v>5</v>
      </c>
      <c r="G25" s="287" t="s">
        <v>147</v>
      </c>
      <c r="H25" s="182">
        <v>11</v>
      </c>
      <c r="I25" s="183"/>
      <c r="J25" s="181">
        <v>12</v>
      </c>
      <c r="K25" s="287" t="s">
        <v>147</v>
      </c>
      <c r="L25" s="182">
        <v>4</v>
      </c>
      <c r="M25" s="183"/>
      <c r="N25" s="181">
        <v>3</v>
      </c>
      <c r="O25" s="287" t="s">
        <v>147</v>
      </c>
      <c r="P25" s="182">
        <v>13</v>
      </c>
      <c r="Q25" s="183"/>
      <c r="R25" s="181">
        <v>14</v>
      </c>
      <c r="S25" s="287" t="s">
        <v>147</v>
      </c>
      <c r="T25" s="182">
        <v>2</v>
      </c>
      <c r="U25" s="183"/>
      <c r="V25" s="181">
        <v>16</v>
      </c>
      <c r="W25" s="287" t="s">
        <v>147</v>
      </c>
      <c r="X25" s="184">
        <v>15</v>
      </c>
    </row>
    <row r="26" spans="1:24" ht="27" customHeight="1" thickBot="1" x14ac:dyDescent="0.25">
      <c r="A26" s="300"/>
      <c r="B26" s="171"/>
      <c r="C26" s="288"/>
      <c r="D26" s="172"/>
      <c r="E26" s="170"/>
      <c r="F26" s="171"/>
      <c r="G26" s="288"/>
      <c r="H26" s="172"/>
      <c r="I26" s="170"/>
      <c r="J26" s="171"/>
      <c r="K26" s="288"/>
      <c r="L26" s="172"/>
      <c r="M26" s="170"/>
      <c r="N26" s="171"/>
      <c r="O26" s="288"/>
      <c r="P26" s="172"/>
      <c r="Q26" s="170"/>
      <c r="R26" s="171"/>
      <c r="S26" s="288"/>
      <c r="T26" s="172"/>
      <c r="U26" s="170"/>
      <c r="V26" s="171"/>
      <c r="W26" s="288"/>
      <c r="X26" s="173"/>
    </row>
    <row r="27" spans="1:24" ht="27" customHeight="1" x14ac:dyDescent="0.2">
      <c r="A27" s="297" t="s">
        <v>172</v>
      </c>
      <c r="B27" s="185">
        <v>1</v>
      </c>
      <c r="C27" s="291" t="s">
        <v>147</v>
      </c>
      <c r="D27" s="186">
        <v>7</v>
      </c>
      <c r="E27" s="187"/>
      <c r="F27" s="185">
        <v>6</v>
      </c>
      <c r="G27" s="291" t="s">
        <v>147</v>
      </c>
      <c r="H27" s="186">
        <v>8</v>
      </c>
      <c r="I27" s="187"/>
      <c r="J27" s="185">
        <v>9</v>
      </c>
      <c r="K27" s="291" t="s">
        <v>147</v>
      </c>
      <c r="L27" s="186">
        <v>5</v>
      </c>
      <c r="M27" s="187"/>
      <c r="N27" s="185">
        <v>4</v>
      </c>
      <c r="O27" s="291" t="s">
        <v>147</v>
      </c>
      <c r="P27" s="186">
        <v>10</v>
      </c>
      <c r="Q27" s="187"/>
      <c r="R27" s="185">
        <v>11</v>
      </c>
      <c r="S27" s="291" t="s">
        <v>147</v>
      </c>
      <c r="T27" s="186">
        <v>3</v>
      </c>
      <c r="U27" s="187"/>
      <c r="V27" s="185">
        <v>2</v>
      </c>
      <c r="W27" s="291" t="s">
        <v>147</v>
      </c>
      <c r="X27" s="188">
        <v>12</v>
      </c>
    </row>
    <row r="28" spans="1:24" ht="27" customHeight="1" thickBot="1" x14ac:dyDescent="0.25">
      <c r="A28" s="298"/>
      <c r="B28" s="189"/>
      <c r="C28" s="292"/>
      <c r="D28" s="190"/>
      <c r="E28" s="176"/>
      <c r="F28" s="189"/>
      <c r="G28" s="292"/>
      <c r="H28" s="190"/>
      <c r="I28" s="176"/>
      <c r="J28" s="189"/>
      <c r="K28" s="292"/>
      <c r="L28" s="190"/>
      <c r="M28" s="176"/>
      <c r="N28" s="189"/>
      <c r="O28" s="292"/>
      <c r="P28" s="190"/>
      <c r="Q28" s="176"/>
      <c r="R28" s="189"/>
      <c r="S28" s="292"/>
      <c r="T28" s="190"/>
      <c r="U28" s="176"/>
      <c r="V28" s="189"/>
      <c r="W28" s="292"/>
      <c r="X28" s="191"/>
    </row>
    <row r="29" spans="1:24" ht="27" customHeight="1" x14ac:dyDescent="0.2">
      <c r="A29" s="299" t="s">
        <v>173</v>
      </c>
      <c r="B29" s="181">
        <v>13</v>
      </c>
      <c r="C29" s="287" t="s">
        <v>147</v>
      </c>
      <c r="D29" s="182">
        <v>16</v>
      </c>
      <c r="E29" s="183"/>
      <c r="F29" s="181">
        <v>15</v>
      </c>
      <c r="G29" s="287" t="s">
        <v>147</v>
      </c>
      <c r="H29" s="182">
        <v>14</v>
      </c>
      <c r="I29" s="183"/>
      <c r="J29" s="181">
        <v>6</v>
      </c>
      <c r="K29" s="287" t="s">
        <v>147</v>
      </c>
      <c r="L29" s="182">
        <v>1</v>
      </c>
      <c r="M29" s="183"/>
      <c r="N29" s="181">
        <v>5</v>
      </c>
      <c r="O29" s="287" t="s">
        <v>147</v>
      </c>
      <c r="P29" s="182">
        <v>7</v>
      </c>
      <c r="Q29" s="183"/>
      <c r="R29" s="181">
        <v>8</v>
      </c>
      <c r="S29" s="287" t="s">
        <v>147</v>
      </c>
      <c r="T29" s="182">
        <v>4</v>
      </c>
      <c r="U29" s="183"/>
      <c r="V29" s="181">
        <v>3</v>
      </c>
      <c r="W29" s="287" t="s">
        <v>147</v>
      </c>
      <c r="X29" s="184">
        <v>9</v>
      </c>
    </row>
    <row r="30" spans="1:24" ht="27" customHeight="1" thickBot="1" x14ac:dyDescent="0.25">
      <c r="A30" s="300"/>
      <c r="B30" s="171"/>
      <c r="C30" s="288"/>
      <c r="D30" s="172"/>
      <c r="E30" s="170"/>
      <c r="F30" s="171"/>
      <c r="G30" s="288"/>
      <c r="H30" s="172"/>
      <c r="I30" s="170"/>
      <c r="J30" s="171"/>
      <c r="K30" s="288"/>
      <c r="L30" s="172"/>
      <c r="M30" s="170"/>
      <c r="N30" s="171"/>
      <c r="O30" s="288"/>
      <c r="P30" s="172"/>
      <c r="Q30" s="170"/>
      <c r="R30" s="171"/>
      <c r="S30" s="288"/>
      <c r="T30" s="172"/>
      <c r="U30" s="170"/>
      <c r="V30" s="171"/>
      <c r="W30" s="288"/>
      <c r="X30" s="173"/>
    </row>
    <row r="31" spans="1:24" ht="27" customHeight="1" x14ac:dyDescent="0.2">
      <c r="A31" s="297" t="s">
        <v>174</v>
      </c>
      <c r="B31" s="185">
        <v>10</v>
      </c>
      <c r="C31" s="291" t="s">
        <v>147</v>
      </c>
      <c r="D31" s="186">
        <v>2</v>
      </c>
      <c r="E31" s="187"/>
      <c r="F31" s="185">
        <v>16</v>
      </c>
      <c r="G31" s="291" t="s">
        <v>147</v>
      </c>
      <c r="H31" s="186">
        <v>11</v>
      </c>
      <c r="I31" s="187"/>
      <c r="J31" s="185">
        <v>12</v>
      </c>
      <c r="K31" s="291" t="s">
        <v>147</v>
      </c>
      <c r="L31" s="186">
        <v>15</v>
      </c>
      <c r="M31" s="187"/>
      <c r="N31" s="185">
        <v>14</v>
      </c>
      <c r="O31" s="291" t="s">
        <v>147</v>
      </c>
      <c r="P31" s="186">
        <v>13</v>
      </c>
      <c r="Q31" s="187"/>
      <c r="R31" s="185">
        <v>1</v>
      </c>
      <c r="S31" s="291" t="s">
        <v>147</v>
      </c>
      <c r="T31" s="186">
        <v>5</v>
      </c>
      <c r="U31" s="187"/>
      <c r="V31" s="185">
        <v>4</v>
      </c>
      <c r="W31" s="291" t="s">
        <v>147</v>
      </c>
      <c r="X31" s="188">
        <v>6</v>
      </c>
    </row>
    <row r="32" spans="1:24" ht="27" customHeight="1" thickBot="1" x14ac:dyDescent="0.25">
      <c r="A32" s="298"/>
      <c r="B32" s="189"/>
      <c r="C32" s="292"/>
      <c r="D32" s="190"/>
      <c r="E32" s="176"/>
      <c r="F32" s="189"/>
      <c r="G32" s="292"/>
      <c r="H32" s="190"/>
      <c r="I32" s="176"/>
      <c r="J32" s="189"/>
      <c r="K32" s="292"/>
      <c r="L32" s="190"/>
      <c r="M32" s="176"/>
      <c r="N32" s="189"/>
      <c r="O32" s="292"/>
      <c r="P32" s="190"/>
      <c r="Q32" s="176"/>
      <c r="R32" s="189"/>
      <c r="S32" s="292"/>
      <c r="T32" s="190"/>
      <c r="U32" s="176"/>
      <c r="V32" s="189"/>
      <c r="W32" s="292"/>
      <c r="X32" s="191"/>
    </row>
    <row r="33" spans="1:24" ht="27" customHeight="1" x14ac:dyDescent="0.2">
      <c r="A33" s="299" t="s">
        <v>175</v>
      </c>
      <c r="B33" s="181">
        <v>7</v>
      </c>
      <c r="C33" s="287" t="s">
        <v>147</v>
      </c>
      <c r="D33" s="182">
        <v>3</v>
      </c>
      <c r="E33" s="183"/>
      <c r="F33" s="181">
        <v>2</v>
      </c>
      <c r="G33" s="287" t="s">
        <v>147</v>
      </c>
      <c r="H33" s="182">
        <v>8</v>
      </c>
      <c r="I33" s="183"/>
      <c r="J33" s="181">
        <v>9</v>
      </c>
      <c r="K33" s="287" t="s">
        <v>147</v>
      </c>
      <c r="L33" s="182">
        <v>16</v>
      </c>
      <c r="M33" s="183"/>
      <c r="N33" s="181">
        <v>15</v>
      </c>
      <c r="O33" s="287" t="s">
        <v>147</v>
      </c>
      <c r="P33" s="182">
        <v>10</v>
      </c>
      <c r="Q33" s="183"/>
      <c r="R33" s="181">
        <v>11</v>
      </c>
      <c r="S33" s="287" t="s">
        <v>147</v>
      </c>
      <c r="T33" s="182">
        <v>14</v>
      </c>
      <c r="U33" s="183"/>
      <c r="V33" s="181">
        <v>13</v>
      </c>
      <c r="W33" s="287" t="s">
        <v>147</v>
      </c>
      <c r="X33" s="184">
        <v>12</v>
      </c>
    </row>
    <row r="34" spans="1:24" ht="27" customHeight="1" thickBot="1" x14ac:dyDescent="0.25">
      <c r="A34" s="300"/>
      <c r="B34" s="171"/>
      <c r="C34" s="288"/>
      <c r="D34" s="172"/>
      <c r="E34" s="170"/>
      <c r="F34" s="171"/>
      <c r="G34" s="288"/>
      <c r="H34" s="172"/>
      <c r="I34" s="170"/>
      <c r="J34" s="171"/>
      <c r="K34" s="288"/>
      <c r="L34" s="172"/>
      <c r="M34" s="170"/>
      <c r="N34" s="171"/>
      <c r="O34" s="288"/>
      <c r="P34" s="172"/>
      <c r="Q34" s="170"/>
      <c r="R34" s="171"/>
      <c r="S34" s="288"/>
      <c r="T34" s="172"/>
      <c r="U34" s="170"/>
      <c r="V34" s="171"/>
      <c r="W34" s="288"/>
      <c r="X34" s="173"/>
    </row>
    <row r="35" spans="1:24" ht="27" customHeight="1" x14ac:dyDescent="0.2">
      <c r="A35" s="297" t="s">
        <v>176</v>
      </c>
      <c r="B35" s="185">
        <v>4</v>
      </c>
      <c r="C35" s="291" t="s">
        <v>147</v>
      </c>
      <c r="D35" s="186">
        <v>1</v>
      </c>
      <c r="E35" s="187"/>
      <c r="F35" s="185">
        <v>3</v>
      </c>
      <c r="G35" s="291" t="s">
        <v>147</v>
      </c>
      <c r="H35" s="186">
        <v>5</v>
      </c>
      <c r="I35" s="187"/>
      <c r="J35" s="185">
        <v>6</v>
      </c>
      <c r="K35" s="291" t="s">
        <v>147</v>
      </c>
      <c r="L35" s="186">
        <v>2</v>
      </c>
      <c r="M35" s="187"/>
      <c r="N35" s="185">
        <v>16</v>
      </c>
      <c r="O35" s="291" t="s">
        <v>147</v>
      </c>
      <c r="P35" s="186">
        <v>7</v>
      </c>
      <c r="Q35" s="187"/>
      <c r="R35" s="185">
        <v>8</v>
      </c>
      <c r="S35" s="291" t="s">
        <v>147</v>
      </c>
      <c r="T35" s="186">
        <v>15</v>
      </c>
      <c r="U35" s="187"/>
      <c r="V35" s="185">
        <v>14</v>
      </c>
      <c r="W35" s="291" t="s">
        <v>147</v>
      </c>
      <c r="X35" s="188">
        <v>9</v>
      </c>
    </row>
    <row r="36" spans="1:24" ht="27" customHeight="1" thickBot="1" x14ac:dyDescent="0.25">
      <c r="A36" s="298"/>
      <c r="B36" s="189"/>
      <c r="C36" s="292"/>
      <c r="D36" s="190"/>
      <c r="E36" s="176"/>
      <c r="F36" s="189"/>
      <c r="G36" s="292"/>
      <c r="H36" s="190"/>
      <c r="I36" s="176"/>
      <c r="J36" s="189"/>
      <c r="K36" s="292"/>
      <c r="L36" s="190"/>
      <c r="M36" s="176"/>
      <c r="N36" s="189"/>
      <c r="O36" s="292"/>
      <c r="P36" s="190"/>
      <c r="Q36" s="176"/>
      <c r="R36" s="189"/>
      <c r="S36" s="292"/>
      <c r="T36" s="190"/>
      <c r="U36" s="176"/>
      <c r="V36" s="189"/>
      <c r="W36" s="292"/>
      <c r="X36" s="191"/>
    </row>
    <row r="37" spans="1:24" ht="27" customHeight="1" x14ac:dyDescent="0.2">
      <c r="A37" s="299" t="s">
        <v>177</v>
      </c>
      <c r="B37" s="181">
        <v>10</v>
      </c>
      <c r="C37" s="287" t="s">
        <v>147</v>
      </c>
      <c r="D37" s="182">
        <v>13</v>
      </c>
      <c r="E37" s="183"/>
      <c r="F37" s="181">
        <v>12</v>
      </c>
      <c r="G37" s="287" t="s">
        <v>147</v>
      </c>
      <c r="H37" s="182">
        <v>11</v>
      </c>
      <c r="I37" s="183"/>
      <c r="J37" s="181">
        <v>1</v>
      </c>
      <c r="K37" s="287" t="s">
        <v>147</v>
      </c>
      <c r="L37" s="182">
        <v>3</v>
      </c>
      <c r="M37" s="183"/>
      <c r="N37" s="181">
        <v>2</v>
      </c>
      <c r="O37" s="287" t="s">
        <v>147</v>
      </c>
      <c r="P37" s="182">
        <v>4</v>
      </c>
      <c r="Q37" s="183"/>
      <c r="R37" s="181">
        <v>5</v>
      </c>
      <c r="S37" s="287" t="s">
        <v>147</v>
      </c>
      <c r="T37" s="182">
        <v>16</v>
      </c>
      <c r="U37" s="183"/>
      <c r="V37" s="181">
        <v>15</v>
      </c>
      <c r="W37" s="287" t="s">
        <v>147</v>
      </c>
      <c r="X37" s="184">
        <v>6</v>
      </c>
    </row>
    <row r="38" spans="1:24" ht="27" customHeight="1" thickBot="1" x14ac:dyDescent="0.25">
      <c r="A38" s="300"/>
      <c r="B38" s="171"/>
      <c r="C38" s="288"/>
      <c r="D38" s="172"/>
      <c r="E38" s="170"/>
      <c r="F38" s="171"/>
      <c r="G38" s="288"/>
      <c r="H38" s="172"/>
      <c r="I38" s="170"/>
      <c r="J38" s="171"/>
      <c r="K38" s="288"/>
      <c r="L38" s="172"/>
      <c r="M38" s="170"/>
      <c r="N38" s="171"/>
      <c r="O38" s="288"/>
      <c r="P38" s="172"/>
      <c r="Q38" s="170"/>
      <c r="R38" s="171"/>
      <c r="S38" s="288"/>
      <c r="T38" s="172"/>
      <c r="U38" s="170"/>
      <c r="V38" s="171"/>
      <c r="W38" s="288"/>
      <c r="X38" s="173"/>
    </row>
    <row r="39" spans="1:24" ht="27" customHeight="1" x14ac:dyDescent="0.2">
      <c r="A39" s="297" t="s">
        <v>291</v>
      </c>
      <c r="B39" s="185">
        <v>7</v>
      </c>
      <c r="C39" s="291" t="s">
        <v>147</v>
      </c>
      <c r="D39" s="186">
        <v>14</v>
      </c>
      <c r="E39" s="187"/>
      <c r="F39" s="185">
        <v>13</v>
      </c>
      <c r="G39" s="291" t="s">
        <v>147</v>
      </c>
      <c r="H39" s="186">
        <v>8</v>
      </c>
      <c r="I39" s="187"/>
      <c r="J39" s="185">
        <v>9</v>
      </c>
      <c r="K39" s="291" t="s">
        <v>147</v>
      </c>
      <c r="L39" s="186">
        <v>12</v>
      </c>
      <c r="M39" s="187"/>
      <c r="N39" s="185">
        <v>11</v>
      </c>
      <c r="O39" s="291" t="s">
        <v>147</v>
      </c>
      <c r="P39" s="186">
        <v>10</v>
      </c>
      <c r="Q39" s="187"/>
      <c r="R39" s="185">
        <v>2</v>
      </c>
      <c r="S39" s="291" t="s">
        <v>147</v>
      </c>
      <c r="T39" s="186">
        <v>1</v>
      </c>
      <c r="U39" s="187"/>
      <c r="V39" s="185">
        <v>16</v>
      </c>
      <c r="W39" s="291" t="s">
        <v>147</v>
      </c>
      <c r="X39" s="188">
        <v>3</v>
      </c>
    </row>
    <row r="40" spans="1:24" ht="27" customHeight="1" thickBot="1" x14ac:dyDescent="0.25">
      <c r="A40" s="298"/>
      <c r="B40" s="189"/>
      <c r="C40" s="292"/>
      <c r="D40" s="190"/>
      <c r="E40" s="176"/>
      <c r="F40" s="189"/>
      <c r="G40" s="292"/>
      <c r="H40" s="190"/>
      <c r="I40" s="176"/>
      <c r="J40" s="189"/>
      <c r="K40" s="292"/>
      <c r="L40" s="190"/>
      <c r="M40" s="176"/>
      <c r="N40" s="189"/>
      <c r="O40" s="292"/>
      <c r="P40" s="190"/>
      <c r="Q40" s="176"/>
      <c r="R40" s="189"/>
      <c r="S40" s="292"/>
      <c r="T40" s="190"/>
      <c r="U40" s="176"/>
      <c r="V40" s="189"/>
      <c r="W40" s="292"/>
      <c r="X40" s="191"/>
    </row>
    <row r="41" spans="1:24" ht="27" customHeight="1" x14ac:dyDescent="0.2">
      <c r="A41" s="299" t="s">
        <v>292</v>
      </c>
      <c r="B41" s="181">
        <v>4</v>
      </c>
      <c r="C41" s="287" t="s">
        <v>147</v>
      </c>
      <c r="D41" s="182">
        <v>15</v>
      </c>
      <c r="E41" s="183"/>
      <c r="F41" s="181">
        <v>14</v>
      </c>
      <c r="G41" s="287" t="s">
        <v>147</v>
      </c>
      <c r="H41" s="182">
        <v>5</v>
      </c>
      <c r="I41" s="183"/>
      <c r="J41" s="181">
        <v>6</v>
      </c>
      <c r="K41" s="287" t="s">
        <v>147</v>
      </c>
      <c r="L41" s="182">
        <v>13</v>
      </c>
      <c r="M41" s="183"/>
      <c r="N41" s="181">
        <v>12</v>
      </c>
      <c r="O41" s="287" t="s">
        <v>147</v>
      </c>
      <c r="P41" s="182">
        <v>7</v>
      </c>
      <c r="Q41" s="183"/>
      <c r="R41" s="181">
        <v>8</v>
      </c>
      <c r="S41" s="287" t="s">
        <v>147</v>
      </c>
      <c r="T41" s="182">
        <v>11</v>
      </c>
      <c r="U41" s="183"/>
      <c r="V41" s="181">
        <v>10</v>
      </c>
      <c r="W41" s="287" t="s">
        <v>147</v>
      </c>
      <c r="X41" s="184">
        <v>9</v>
      </c>
    </row>
    <row r="42" spans="1:24" ht="27" customHeight="1" thickBot="1" x14ac:dyDescent="0.25">
      <c r="A42" s="302"/>
      <c r="B42" s="174"/>
      <c r="C42" s="288"/>
      <c r="D42" s="175"/>
      <c r="E42" s="176"/>
      <c r="F42" s="174"/>
      <c r="G42" s="288"/>
      <c r="H42" s="175"/>
      <c r="I42" s="176"/>
      <c r="J42" s="174"/>
      <c r="K42" s="288"/>
      <c r="L42" s="175"/>
      <c r="M42" s="176"/>
      <c r="N42" s="174"/>
      <c r="O42" s="288"/>
      <c r="P42" s="175"/>
      <c r="Q42" s="176"/>
      <c r="R42" s="174"/>
      <c r="S42" s="288"/>
      <c r="T42" s="175"/>
      <c r="U42" s="176"/>
      <c r="V42" s="174"/>
      <c r="W42" s="288"/>
      <c r="X42" s="192"/>
    </row>
  </sheetData>
  <mergeCells count="140">
    <mergeCell ref="A3:A4"/>
    <mergeCell ref="C3:C4"/>
    <mergeCell ref="G3:G4"/>
    <mergeCell ref="K3:K4"/>
    <mergeCell ref="O3:O4"/>
    <mergeCell ref="S3:S4"/>
    <mergeCell ref="W3:W4"/>
    <mergeCell ref="W5:W6"/>
    <mergeCell ref="A7:A8"/>
    <mergeCell ref="C7:C8"/>
    <mergeCell ref="G7:G8"/>
    <mergeCell ref="K7:K8"/>
    <mergeCell ref="O7:O8"/>
    <mergeCell ref="S7:S8"/>
    <mergeCell ref="W7:W8"/>
    <mergeCell ref="A5:A6"/>
    <mergeCell ref="C5:C6"/>
    <mergeCell ref="G5:G6"/>
    <mergeCell ref="K5:K6"/>
    <mergeCell ref="O5:O6"/>
    <mergeCell ref="S5:S6"/>
    <mergeCell ref="W9:W10"/>
    <mergeCell ref="A11:A12"/>
    <mergeCell ref="C11:C12"/>
    <mergeCell ref="G11:G12"/>
    <mergeCell ref="K11:K12"/>
    <mergeCell ref="O11:O12"/>
    <mergeCell ref="S11:S12"/>
    <mergeCell ref="W11:W12"/>
    <mergeCell ref="A9:A10"/>
    <mergeCell ref="C9:C10"/>
    <mergeCell ref="G9:G10"/>
    <mergeCell ref="K9:K10"/>
    <mergeCell ref="O9:O10"/>
    <mergeCell ref="S9:S10"/>
    <mergeCell ref="W13:W14"/>
    <mergeCell ref="A15:A16"/>
    <mergeCell ref="C15:C16"/>
    <mergeCell ref="G15:G16"/>
    <mergeCell ref="K15:K16"/>
    <mergeCell ref="O15:O16"/>
    <mergeCell ref="S15:S16"/>
    <mergeCell ref="W15:W16"/>
    <mergeCell ref="A13:A14"/>
    <mergeCell ref="C13:C14"/>
    <mergeCell ref="G13:G14"/>
    <mergeCell ref="K13:K14"/>
    <mergeCell ref="O13:O14"/>
    <mergeCell ref="S13:S14"/>
    <mergeCell ref="W17:W18"/>
    <mergeCell ref="A19:A20"/>
    <mergeCell ref="C19:C20"/>
    <mergeCell ref="G19:G20"/>
    <mergeCell ref="K19:K20"/>
    <mergeCell ref="O19:O20"/>
    <mergeCell ref="S19:S20"/>
    <mergeCell ref="W19:W20"/>
    <mergeCell ref="A17:A18"/>
    <mergeCell ref="C17:C18"/>
    <mergeCell ref="G17:G18"/>
    <mergeCell ref="K17:K18"/>
    <mergeCell ref="O17:O18"/>
    <mergeCell ref="S17:S18"/>
    <mergeCell ref="W21:W22"/>
    <mergeCell ref="A23:A24"/>
    <mergeCell ref="C23:C24"/>
    <mergeCell ref="G23:G24"/>
    <mergeCell ref="K23:K24"/>
    <mergeCell ref="O23:O24"/>
    <mergeCell ref="S23:S24"/>
    <mergeCell ref="W23:W24"/>
    <mergeCell ref="A21:A22"/>
    <mergeCell ref="C21:C22"/>
    <mergeCell ref="G21:G22"/>
    <mergeCell ref="K21:K22"/>
    <mergeCell ref="O21:O22"/>
    <mergeCell ref="S21:S22"/>
    <mergeCell ref="W25:W26"/>
    <mergeCell ref="A27:A28"/>
    <mergeCell ref="C27:C28"/>
    <mergeCell ref="G27:G28"/>
    <mergeCell ref="K27:K28"/>
    <mergeCell ref="O27:O28"/>
    <mergeCell ref="S27:S28"/>
    <mergeCell ref="W27:W28"/>
    <mergeCell ref="A25:A26"/>
    <mergeCell ref="C25:C26"/>
    <mergeCell ref="G25:G26"/>
    <mergeCell ref="K25:K26"/>
    <mergeCell ref="O25:O26"/>
    <mergeCell ref="S25:S26"/>
    <mergeCell ref="W29:W30"/>
    <mergeCell ref="A31:A32"/>
    <mergeCell ref="C31:C32"/>
    <mergeCell ref="G31:G32"/>
    <mergeCell ref="K31:K32"/>
    <mergeCell ref="O31:O32"/>
    <mergeCell ref="S31:S32"/>
    <mergeCell ref="W31:W32"/>
    <mergeCell ref="A29:A30"/>
    <mergeCell ref="C29:C30"/>
    <mergeCell ref="G29:G30"/>
    <mergeCell ref="K29:K30"/>
    <mergeCell ref="O29:O30"/>
    <mergeCell ref="S29:S30"/>
    <mergeCell ref="W33:W34"/>
    <mergeCell ref="A35:A36"/>
    <mergeCell ref="C35:C36"/>
    <mergeCell ref="G35:G36"/>
    <mergeCell ref="K35:K36"/>
    <mergeCell ref="O35:O36"/>
    <mergeCell ref="S35:S36"/>
    <mergeCell ref="W35:W36"/>
    <mergeCell ref="A33:A34"/>
    <mergeCell ref="C33:C34"/>
    <mergeCell ref="G33:G34"/>
    <mergeCell ref="K33:K34"/>
    <mergeCell ref="O33:O34"/>
    <mergeCell ref="S33:S34"/>
    <mergeCell ref="W41:W42"/>
    <mergeCell ref="A41:A42"/>
    <mergeCell ref="C41:C42"/>
    <mergeCell ref="G41:G42"/>
    <mergeCell ref="K41:K42"/>
    <mergeCell ref="O41:O42"/>
    <mergeCell ref="S41:S42"/>
    <mergeCell ref="W37:W38"/>
    <mergeCell ref="A39:A40"/>
    <mergeCell ref="C39:C40"/>
    <mergeCell ref="G39:G40"/>
    <mergeCell ref="K39:K40"/>
    <mergeCell ref="O39:O40"/>
    <mergeCell ref="S39:S40"/>
    <mergeCell ref="W39:W40"/>
    <mergeCell ref="A37:A38"/>
    <mergeCell ref="C37:C38"/>
    <mergeCell ref="G37:G38"/>
    <mergeCell ref="K37:K38"/>
    <mergeCell ref="O37:O38"/>
    <mergeCell ref="S37:S38"/>
  </mergeCells>
  <pageMargins left="0.39370078740157483" right="0.39370078740157483" top="0.31496062992125984" bottom="0.31496062992125984" header="0.27559055118110237" footer="0.31496062992125984"/>
  <pageSetup paperSize="9" scale="96" fitToHeight="0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opLeftCell="A40" workbookViewId="0">
      <selection activeCell="A2" sqref="A2"/>
    </sheetView>
  </sheetViews>
  <sheetFormatPr defaultRowHeight="12.75" x14ac:dyDescent="0.2"/>
  <cols>
    <col min="1" max="1" width="4.5703125" bestFit="1" customWidth="1"/>
    <col min="2" max="2" width="10.7109375" customWidth="1"/>
    <col min="3" max="3" width="1.42578125" bestFit="1" customWidth="1"/>
    <col min="4" max="4" width="10.7109375" customWidth="1"/>
    <col min="5" max="5" width="1.28515625" style="128" customWidth="1"/>
    <col min="6" max="6" width="10.7109375" customWidth="1"/>
    <col min="7" max="7" width="1.42578125" style="128" bestFit="1" customWidth="1"/>
    <col min="8" max="8" width="10.7109375" customWidth="1"/>
    <col min="9" max="9" width="1.28515625" style="128" customWidth="1"/>
    <col min="10" max="10" width="10.7109375" customWidth="1"/>
    <col min="11" max="11" width="1.42578125" style="128" bestFit="1" customWidth="1"/>
    <col min="12" max="12" width="10.7109375" customWidth="1"/>
    <col min="13" max="13" width="1.28515625" style="128" customWidth="1"/>
    <col min="14" max="14" width="10.7109375" customWidth="1"/>
    <col min="15" max="15" width="1.42578125" style="128" bestFit="1" customWidth="1"/>
    <col min="16" max="16" width="10.7109375" customWidth="1"/>
    <col min="17" max="17" width="1.28515625" style="128" customWidth="1"/>
    <col min="18" max="18" width="10.7109375" customWidth="1"/>
    <col min="19" max="19" width="1.42578125" style="128" bestFit="1" customWidth="1"/>
    <col min="20" max="20" width="10.7109375" customWidth="1"/>
    <col min="21" max="21" width="1.28515625" style="128" customWidth="1"/>
    <col min="22" max="22" width="10.7109375" customWidth="1"/>
    <col min="23" max="23" width="1.42578125" style="128" bestFit="1" customWidth="1"/>
    <col min="24" max="24" width="10.7109375" customWidth="1"/>
  </cols>
  <sheetData>
    <row r="1" spans="1:24" ht="18" customHeight="1" x14ac:dyDescent="0.2">
      <c r="A1" s="167" t="s">
        <v>302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9"/>
    </row>
    <row r="2" spans="1:24" ht="18" customHeight="1" thickBot="1" x14ac:dyDescent="0.25">
      <c r="A2" s="177" t="s">
        <v>281</v>
      </c>
      <c r="B2" s="178" t="s">
        <v>282</v>
      </c>
      <c r="C2" s="178"/>
      <c r="D2" s="178"/>
      <c r="E2" s="179"/>
      <c r="F2" s="178" t="s">
        <v>283</v>
      </c>
      <c r="G2" s="178"/>
      <c r="H2" s="178"/>
      <c r="I2" s="179"/>
      <c r="J2" s="178" t="s">
        <v>284</v>
      </c>
      <c r="K2" s="178"/>
      <c r="L2" s="178"/>
      <c r="M2" s="179"/>
      <c r="N2" s="178" t="s">
        <v>285</v>
      </c>
      <c r="O2" s="178"/>
      <c r="P2" s="178"/>
      <c r="Q2" s="179"/>
      <c r="R2" s="178" t="s">
        <v>286</v>
      </c>
      <c r="S2" s="178"/>
      <c r="T2" s="178"/>
      <c r="U2" s="179"/>
      <c r="V2" s="178" t="s">
        <v>287</v>
      </c>
      <c r="W2" s="178"/>
      <c r="X2" s="180"/>
    </row>
    <row r="3" spans="1:24" ht="30" customHeight="1" x14ac:dyDescent="0.2">
      <c r="A3" s="297" t="s">
        <v>145</v>
      </c>
      <c r="B3" s="185">
        <v>1</v>
      </c>
      <c r="C3" s="291" t="s">
        <v>147</v>
      </c>
      <c r="D3" s="186">
        <v>16</v>
      </c>
      <c r="E3" s="187"/>
      <c r="F3" s="185">
        <v>15</v>
      </c>
      <c r="G3" s="291" t="s">
        <v>147</v>
      </c>
      <c r="H3" s="186">
        <v>2</v>
      </c>
      <c r="I3" s="187"/>
      <c r="J3" s="185">
        <v>3</v>
      </c>
      <c r="K3" s="291" t="s">
        <v>147</v>
      </c>
      <c r="L3" s="186">
        <v>14</v>
      </c>
      <c r="M3" s="187"/>
      <c r="N3" s="185">
        <v>13</v>
      </c>
      <c r="O3" s="291" t="s">
        <v>147</v>
      </c>
      <c r="P3" s="186">
        <v>4</v>
      </c>
      <c r="Q3" s="187"/>
      <c r="R3" s="185">
        <v>5</v>
      </c>
      <c r="S3" s="291" t="s">
        <v>147</v>
      </c>
      <c r="T3" s="186">
        <v>12</v>
      </c>
      <c r="U3" s="187"/>
      <c r="V3" s="185">
        <v>11</v>
      </c>
      <c r="W3" s="291" t="s">
        <v>147</v>
      </c>
      <c r="X3" s="188">
        <v>6</v>
      </c>
    </row>
    <row r="4" spans="1:24" s="128" customFormat="1" ht="30" customHeight="1" thickBot="1" x14ac:dyDescent="0.25">
      <c r="A4" s="298"/>
      <c r="B4" s="189"/>
      <c r="C4" s="292"/>
      <c r="D4" s="190"/>
      <c r="E4" s="176"/>
      <c r="F4" s="189"/>
      <c r="G4" s="292"/>
      <c r="H4" s="190"/>
      <c r="I4" s="176"/>
      <c r="J4" s="189"/>
      <c r="K4" s="292"/>
      <c r="L4" s="190"/>
      <c r="M4" s="176"/>
      <c r="N4" s="189"/>
      <c r="O4" s="292"/>
      <c r="P4" s="190"/>
      <c r="Q4" s="176"/>
      <c r="R4" s="189"/>
      <c r="S4" s="292"/>
      <c r="T4" s="190"/>
      <c r="U4" s="176"/>
      <c r="V4" s="189"/>
      <c r="W4" s="292"/>
      <c r="X4" s="191"/>
    </row>
    <row r="5" spans="1:24" ht="30" customHeight="1" x14ac:dyDescent="0.2">
      <c r="A5" s="299" t="s">
        <v>159</v>
      </c>
      <c r="B5" s="181">
        <v>7</v>
      </c>
      <c r="C5" s="287" t="s">
        <v>147</v>
      </c>
      <c r="D5" s="182">
        <v>10</v>
      </c>
      <c r="E5" s="183"/>
      <c r="F5" s="181">
        <v>9</v>
      </c>
      <c r="G5" s="287" t="s">
        <v>147</v>
      </c>
      <c r="H5" s="182">
        <v>8</v>
      </c>
      <c r="I5" s="183"/>
      <c r="J5" s="181">
        <v>17</v>
      </c>
      <c r="K5" s="287" t="s">
        <v>147</v>
      </c>
      <c r="L5" s="182">
        <v>15</v>
      </c>
      <c r="M5" s="183"/>
      <c r="N5" s="181">
        <v>14</v>
      </c>
      <c r="O5" s="287" t="s">
        <v>147</v>
      </c>
      <c r="P5" s="182">
        <v>1</v>
      </c>
      <c r="Q5" s="183"/>
      <c r="R5" s="181">
        <v>2</v>
      </c>
      <c r="S5" s="287" t="s">
        <v>147</v>
      </c>
      <c r="T5" s="182">
        <v>13</v>
      </c>
      <c r="U5" s="183"/>
      <c r="V5" s="181">
        <v>12</v>
      </c>
      <c r="W5" s="287" t="s">
        <v>147</v>
      </c>
      <c r="X5" s="184">
        <v>3</v>
      </c>
    </row>
    <row r="6" spans="1:24" s="128" customFormat="1" ht="30" customHeight="1" thickBot="1" x14ac:dyDescent="0.25">
      <c r="A6" s="300"/>
      <c r="B6" s="171"/>
      <c r="C6" s="288"/>
      <c r="D6" s="172"/>
      <c r="E6" s="170"/>
      <c r="F6" s="171"/>
      <c r="G6" s="288"/>
      <c r="H6" s="172"/>
      <c r="I6" s="170"/>
      <c r="J6" s="171"/>
      <c r="K6" s="288"/>
      <c r="L6" s="172"/>
      <c r="M6" s="170"/>
      <c r="N6" s="171"/>
      <c r="O6" s="288"/>
      <c r="P6" s="172"/>
      <c r="Q6" s="170"/>
      <c r="R6" s="171"/>
      <c r="S6" s="288"/>
      <c r="T6" s="172"/>
      <c r="U6" s="170"/>
      <c r="V6" s="171"/>
      <c r="W6" s="288"/>
      <c r="X6" s="173"/>
    </row>
    <row r="7" spans="1:24" ht="30" customHeight="1" x14ac:dyDescent="0.2">
      <c r="A7" s="297" t="s">
        <v>162</v>
      </c>
      <c r="B7" s="185">
        <v>4</v>
      </c>
      <c r="C7" s="291" t="s">
        <v>147</v>
      </c>
      <c r="D7" s="186">
        <v>11</v>
      </c>
      <c r="E7" s="187"/>
      <c r="F7" s="185">
        <v>10</v>
      </c>
      <c r="G7" s="291" t="s">
        <v>147</v>
      </c>
      <c r="H7" s="186">
        <v>5</v>
      </c>
      <c r="I7" s="187"/>
      <c r="J7" s="185">
        <v>6</v>
      </c>
      <c r="K7" s="291" t="s">
        <v>147</v>
      </c>
      <c r="L7" s="186">
        <v>9</v>
      </c>
      <c r="M7" s="187"/>
      <c r="N7" s="185">
        <v>8</v>
      </c>
      <c r="O7" s="291" t="s">
        <v>147</v>
      </c>
      <c r="P7" s="186">
        <v>7</v>
      </c>
      <c r="Q7" s="187"/>
      <c r="R7" s="185">
        <v>16</v>
      </c>
      <c r="S7" s="291" t="s">
        <v>147</v>
      </c>
      <c r="T7" s="186">
        <v>14</v>
      </c>
      <c r="U7" s="187"/>
      <c r="V7" s="185">
        <v>13</v>
      </c>
      <c r="W7" s="291" t="s">
        <v>147</v>
      </c>
      <c r="X7" s="188">
        <v>17</v>
      </c>
    </row>
    <row r="8" spans="1:24" s="128" customFormat="1" ht="30" customHeight="1" thickBot="1" x14ac:dyDescent="0.25">
      <c r="A8" s="298"/>
      <c r="B8" s="189"/>
      <c r="C8" s="292"/>
      <c r="D8" s="190"/>
      <c r="E8" s="176"/>
      <c r="F8" s="189"/>
      <c r="G8" s="292"/>
      <c r="H8" s="190"/>
      <c r="I8" s="176"/>
      <c r="J8" s="189"/>
      <c r="K8" s="292"/>
      <c r="L8" s="190"/>
      <c r="M8" s="176"/>
      <c r="N8" s="189"/>
      <c r="O8" s="292"/>
      <c r="P8" s="190"/>
      <c r="Q8" s="176"/>
      <c r="R8" s="189"/>
      <c r="S8" s="292"/>
      <c r="T8" s="190"/>
      <c r="U8" s="176"/>
      <c r="V8" s="189"/>
      <c r="W8" s="292"/>
      <c r="X8" s="191"/>
    </row>
    <row r="9" spans="1:24" ht="30" customHeight="1" x14ac:dyDescent="0.2">
      <c r="A9" s="299" t="s">
        <v>163</v>
      </c>
      <c r="B9" s="181">
        <v>1</v>
      </c>
      <c r="C9" s="287" t="s">
        <v>147</v>
      </c>
      <c r="D9" s="182">
        <v>12</v>
      </c>
      <c r="E9" s="183"/>
      <c r="F9" s="181">
        <v>11</v>
      </c>
      <c r="G9" s="287" t="s">
        <v>147</v>
      </c>
      <c r="H9" s="182">
        <v>2</v>
      </c>
      <c r="I9" s="183"/>
      <c r="J9" s="181">
        <v>3</v>
      </c>
      <c r="K9" s="287" t="s">
        <v>147</v>
      </c>
      <c r="L9" s="182">
        <v>10</v>
      </c>
      <c r="M9" s="183"/>
      <c r="N9" s="181">
        <v>9</v>
      </c>
      <c r="O9" s="287" t="s">
        <v>147</v>
      </c>
      <c r="P9" s="182">
        <v>4</v>
      </c>
      <c r="Q9" s="183"/>
      <c r="R9" s="181">
        <v>5</v>
      </c>
      <c r="S9" s="287" t="s">
        <v>147</v>
      </c>
      <c r="T9" s="182">
        <v>8</v>
      </c>
      <c r="U9" s="183"/>
      <c r="V9" s="181">
        <v>7</v>
      </c>
      <c r="W9" s="287" t="s">
        <v>147</v>
      </c>
      <c r="X9" s="184">
        <v>6</v>
      </c>
    </row>
    <row r="10" spans="1:24" s="128" customFormat="1" ht="30" customHeight="1" thickBot="1" x14ac:dyDescent="0.25">
      <c r="A10" s="300"/>
      <c r="B10" s="171"/>
      <c r="C10" s="288"/>
      <c r="D10" s="172"/>
      <c r="E10" s="170"/>
      <c r="F10" s="171"/>
      <c r="G10" s="288"/>
      <c r="H10" s="172"/>
      <c r="I10" s="170"/>
      <c r="J10" s="171"/>
      <c r="K10" s="288"/>
      <c r="L10" s="172"/>
      <c r="M10" s="170"/>
      <c r="N10" s="171"/>
      <c r="O10" s="288"/>
      <c r="P10" s="172"/>
      <c r="Q10" s="170"/>
      <c r="R10" s="171"/>
      <c r="S10" s="288"/>
      <c r="T10" s="172"/>
      <c r="U10" s="170"/>
      <c r="V10" s="171"/>
      <c r="W10" s="288"/>
      <c r="X10" s="173"/>
    </row>
    <row r="11" spans="1:24" ht="30" customHeight="1" x14ac:dyDescent="0.2">
      <c r="A11" s="297" t="s">
        <v>164</v>
      </c>
      <c r="B11" s="185">
        <v>15</v>
      </c>
      <c r="C11" s="291" t="s">
        <v>147</v>
      </c>
      <c r="D11" s="186">
        <v>13</v>
      </c>
      <c r="E11" s="187"/>
      <c r="F11" s="185">
        <v>12</v>
      </c>
      <c r="G11" s="291" t="s">
        <v>147</v>
      </c>
      <c r="H11" s="186">
        <v>16</v>
      </c>
      <c r="I11" s="187"/>
      <c r="J11" s="185">
        <v>17</v>
      </c>
      <c r="K11" s="291" t="s">
        <v>147</v>
      </c>
      <c r="L11" s="186">
        <v>11</v>
      </c>
      <c r="M11" s="187"/>
      <c r="N11" s="185">
        <v>10</v>
      </c>
      <c r="O11" s="291" t="s">
        <v>147</v>
      </c>
      <c r="P11" s="186">
        <v>1</v>
      </c>
      <c r="Q11" s="187"/>
      <c r="R11" s="185">
        <v>2</v>
      </c>
      <c r="S11" s="291" t="s">
        <v>147</v>
      </c>
      <c r="T11" s="186">
        <v>9</v>
      </c>
      <c r="U11" s="187"/>
      <c r="V11" s="185">
        <v>8</v>
      </c>
      <c r="W11" s="291" t="s">
        <v>147</v>
      </c>
      <c r="X11" s="188">
        <v>3</v>
      </c>
    </row>
    <row r="12" spans="1:24" s="128" customFormat="1" ht="30" customHeight="1" thickBot="1" x14ac:dyDescent="0.25">
      <c r="A12" s="298"/>
      <c r="B12" s="189"/>
      <c r="C12" s="292"/>
      <c r="D12" s="190"/>
      <c r="E12" s="176"/>
      <c r="F12" s="189"/>
      <c r="G12" s="292"/>
      <c r="H12" s="190"/>
      <c r="I12" s="176"/>
      <c r="J12" s="189"/>
      <c r="K12" s="292"/>
      <c r="L12" s="190"/>
      <c r="M12" s="176"/>
      <c r="N12" s="189"/>
      <c r="O12" s="292"/>
      <c r="P12" s="190"/>
      <c r="Q12" s="176"/>
      <c r="R12" s="189"/>
      <c r="S12" s="292"/>
      <c r="T12" s="190"/>
      <c r="U12" s="176"/>
      <c r="V12" s="189"/>
      <c r="W12" s="292"/>
      <c r="X12" s="191"/>
    </row>
    <row r="13" spans="1:24" ht="30" customHeight="1" x14ac:dyDescent="0.2">
      <c r="A13" s="299" t="s">
        <v>165</v>
      </c>
      <c r="B13" s="181">
        <v>4</v>
      </c>
      <c r="C13" s="287" t="s">
        <v>147</v>
      </c>
      <c r="D13" s="182">
        <v>7</v>
      </c>
      <c r="E13" s="183"/>
      <c r="F13" s="181">
        <v>6</v>
      </c>
      <c r="G13" s="287" t="s">
        <v>147</v>
      </c>
      <c r="H13" s="182">
        <v>5</v>
      </c>
      <c r="I13" s="183"/>
      <c r="J13" s="181">
        <v>14</v>
      </c>
      <c r="K13" s="287" t="s">
        <v>147</v>
      </c>
      <c r="L13" s="182">
        <v>12</v>
      </c>
      <c r="M13" s="183"/>
      <c r="N13" s="181">
        <v>11</v>
      </c>
      <c r="O13" s="287" t="s">
        <v>147</v>
      </c>
      <c r="P13" s="182">
        <v>15</v>
      </c>
      <c r="Q13" s="183"/>
      <c r="R13" s="181">
        <v>16</v>
      </c>
      <c r="S13" s="287" t="s">
        <v>147</v>
      </c>
      <c r="T13" s="182">
        <v>10</v>
      </c>
      <c r="U13" s="183"/>
      <c r="V13" s="181">
        <v>9</v>
      </c>
      <c r="W13" s="287" t="s">
        <v>147</v>
      </c>
      <c r="X13" s="184">
        <v>17</v>
      </c>
    </row>
    <row r="14" spans="1:24" s="128" customFormat="1" ht="30" customHeight="1" thickBot="1" x14ac:dyDescent="0.25">
      <c r="A14" s="300"/>
      <c r="B14" s="171"/>
      <c r="C14" s="288"/>
      <c r="D14" s="172"/>
      <c r="E14" s="170"/>
      <c r="F14" s="171"/>
      <c r="G14" s="288"/>
      <c r="H14" s="172"/>
      <c r="I14" s="170"/>
      <c r="J14" s="171"/>
      <c r="K14" s="288"/>
      <c r="L14" s="172"/>
      <c r="M14" s="170"/>
      <c r="N14" s="171"/>
      <c r="O14" s="288"/>
      <c r="P14" s="172"/>
      <c r="Q14" s="170"/>
      <c r="R14" s="171"/>
      <c r="S14" s="288"/>
      <c r="T14" s="172"/>
      <c r="U14" s="170"/>
      <c r="V14" s="171"/>
      <c r="W14" s="288"/>
      <c r="X14" s="173"/>
    </row>
    <row r="15" spans="1:24" ht="30" customHeight="1" x14ac:dyDescent="0.2">
      <c r="A15" s="297" t="s">
        <v>166</v>
      </c>
      <c r="B15" s="185">
        <v>1</v>
      </c>
      <c r="C15" s="291" t="s">
        <v>147</v>
      </c>
      <c r="D15" s="186">
        <v>8</v>
      </c>
      <c r="E15" s="187"/>
      <c r="F15" s="185">
        <v>7</v>
      </c>
      <c r="G15" s="291" t="s">
        <v>147</v>
      </c>
      <c r="H15" s="186">
        <v>2</v>
      </c>
      <c r="I15" s="187"/>
      <c r="J15" s="185">
        <v>3</v>
      </c>
      <c r="K15" s="291" t="s">
        <v>147</v>
      </c>
      <c r="L15" s="186">
        <v>6</v>
      </c>
      <c r="M15" s="187"/>
      <c r="N15" s="185">
        <v>5</v>
      </c>
      <c r="O15" s="291" t="s">
        <v>147</v>
      </c>
      <c r="P15" s="186">
        <v>4</v>
      </c>
      <c r="Q15" s="187"/>
      <c r="R15" s="185">
        <v>13</v>
      </c>
      <c r="S15" s="291" t="s">
        <v>147</v>
      </c>
      <c r="T15" s="186">
        <v>11</v>
      </c>
      <c r="U15" s="187"/>
      <c r="V15" s="185">
        <v>10</v>
      </c>
      <c r="W15" s="291" t="s">
        <v>147</v>
      </c>
      <c r="X15" s="188">
        <v>14</v>
      </c>
    </row>
    <row r="16" spans="1:24" s="128" customFormat="1" ht="30" customHeight="1" thickBot="1" x14ac:dyDescent="0.25">
      <c r="A16" s="298"/>
      <c r="B16" s="189"/>
      <c r="C16" s="292"/>
      <c r="D16" s="190"/>
      <c r="E16" s="176"/>
      <c r="F16" s="189"/>
      <c r="G16" s="292"/>
      <c r="H16" s="190"/>
      <c r="I16" s="176"/>
      <c r="J16" s="189"/>
      <c r="K16" s="292"/>
      <c r="L16" s="190"/>
      <c r="M16" s="176"/>
      <c r="N16" s="189"/>
      <c r="O16" s="292"/>
      <c r="P16" s="190"/>
      <c r="Q16" s="176"/>
      <c r="R16" s="189"/>
      <c r="S16" s="292"/>
      <c r="T16" s="190"/>
      <c r="U16" s="176"/>
      <c r="V16" s="189"/>
      <c r="W16" s="292"/>
      <c r="X16" s="191"/>
    </row>
    <row r="17" spans="1:24" ht="30" customHeight="1" x14ac:dyDescent="0.2">
      <c r="A17" s="299" t="s">
        <v>167</v>
      </c>
      <c r="B17" s="181">
        <v>15</v>
      </c>
      <c r="C17" s="287" t="s">
        <v>147</v>
      </c>
      <c r="D17" s="182">
        <v>9</v>
      </c>
      <c r="E17" s="183"/>
      <c r="F17" s="181">
        <v>8</v>
      </c>
      <c r="G17" s="287" t="s">
        <v>147</v>
      </c>
      <c r="H17" s="182">
        <v>16</v>
      </c>
      <c r="I17" s="183"/>
      <c r="J17" s="181">
        <v>17</v>
      </c>
      <c r="K17" s="287" t="s">
        <v>147</v>
      </c>
      <c r="L17" s="182">
        <v>7</v>
      </c>
      <c r="M17" s="183"/>
      <c r="N17" s="181">
        <v>6</v>
      </c>
      <c r="O17" s="287" t="s">
        <v>147</v>
      </c>
      <c r="P17" s="182">
        <v>1</v>
      </c>
      <c r="Q17" s="183"/>
      <c r="R17" s="181">
        <v>2</v>
      </c>
      <c r="S17" s="287" t="s">
        <v>147</v>
      </c>
      <c r="T17" s="182">
        <v>5</v>
      </c>
      <c r="U17" s="183"/>
      <c r="V17" s="181">
        <v>4</v>
      </c>
      <c r="W17" s="287" t="s">
        <v>147</v>
      </c>
      <c r="X17" s="184">
        <v>3</v>
      </c>
    </row>
    <row r="18" spans="1:24" s="128" customFormat="1" ht="30" customHeight="1" thickBot="1" x14ac:dyDescent="0.25">
      <c r="A18" s="300"/>
      <c r="B18" s="171"/>
      <c r="C18" s="288"/>
      <c r="D18" s="172"/>
      <c r="E18" s="170"/>
      <c r="F18" s="171"/>
      <c r="G18" s="288"/>
      <c r="H18" s="172"/>
      <c r="I18" s="170"/>
      <c r="J18" s="171"/>
      <c r="K18" s="288"/>
      <c r="L18" s="172"/>
      <c r="M18" s="170"/>
      <c r="N18" s="171"/>
      <c r="O18" s="288"/>
      <c r="P18" s="172"/>
      <c r="Q18" s="170"/>
      <c r="R18" s="171"/>
      <c r="S18" s="288"/>
      <c r="T18" s="172"/>
      <c r="U18" s="170"/>
      <c r="V18" s="171"/>
      <c r="W18" s="288"/>
      <c r="X18" s="173"/>
    </row>
    <row r="19" spans="1:24" ht="30" customHeight="1" x14ac:dyDescent="0.2">
      <c r="A19" s="297" t="s">
        <v>168</v>
      </c>
      <c r="B19" s="185">
        <v>12</v>
      </c>
      <c r="C19" s="291" t="s">
        <v>147</v>
      </c>
      <c r="D19" s="186">
        <v>10</v>
      </c>
      <c r="E19" s="187"/>
      <c r="F19" s="185">
        <v>9</v>
      </c>
      <c r="G19" s="291" t="s">
        <v>147</v>
      </c>
      <c r="H19" s="186">
        <v>13</v>
      </c>
      <c r="I19" s="187"/>
      <c r="J19" s="185">
        <v>14</v>
      </c>
      <c r="K19" s="291" t="s">
        <v>147</v>
      </c>
      <c r="L19" s="186">
        <v>8</v>
      </c>
      <c r="M19" s="187"/>
      <c r="N19" s="185">
        <v>7</v>
      </c>
      <c r="O19" s="291" t="s">
        <v>147</v>
      </c>
      <c r="P19" s="186">
        <v>15</v>
      </c>
      <c r="Q19" s="187"/>
      <c r="R19" s="185">
        <v>16</v>
      </c>
      <c r="S19" s="291" t="s">
        <v>147</v>
      </c>
      <c r="T19" s="186">
        <v>6</v>
      </c>
      <c r="U19" s="187"/>
      <c r="V19" s="185">
        <v>5</v>
      </c>
      <c r="W19" s="291" t="s">
        <v>147</v>
      </c>
      <c r="X19" s="188">
        <v>17</v>
      </c>
    </row>
    <row r="20" spans="1:24" s="128" customFormat="1" ht="30" customHeight="1" thickBot="1" x14ac:dyDescent="0.25">
      <c r="A20" s="298"/>
      <c r="B20" s="189"/>
      <c r="C20" s="292"/>
      <c r="D20" s="190"/>
      <c r="E20" s="176"/>
      <c r="F20" s="189"/>
      <c r="G20" s="292"/>
      <c r="H20" s="190"/>
      <c r="I20" s="176"/>
      <c r="J20" s="189"/>
      <c r="K20" s="292"/>
      <c r="L20" s="190"/>
      <c r="M20" s="176"/>
      <c r="N20" s="189"/>
      <c r="O20" s="292"/>
      <c r="P20" s="190"/>
      <c r="Q20" s="176"/>
      <c r="R20" s="189"/>
      <c r="S20" s="292"/>
      <c r="T20" s="190"/>
      <c r="U20" s="176"/>
      <c r="V20" s="189"/>
      <c r="W20" s="292"/>
      <c r="X20" s="191"/>
    </row>
    <row r="21" spans="1:24" ht="30" customHeight="1" x14ac:dyDescent="0.2">
      <c r="A21" s="299" t="s">
        <v>169</v>
      </c>
      <c r="B21" s="181">
        <v>1</v>
      </c>
      <c r="C21" s="287" t="s">
        <v>147</v>
      </c>
      <c r="D21" s="182">
        <v>4</v>
      </c>
      <c r="E21" s="183"/>
      <c r="F21" s="181">
        <v>3</v>
      </c>
      <c r="G21" s="287" t="s">
        <v>147</v>
      </c>
      <c r="H21" s="182">
        <v>2</v>
      </c>
      <c r="I21" s="183"/>
      <c r="J21" s="181">
        <v>11</v>
      </c>
      <c r="K21" s="287" t="s">
        <v>147</v>
      </c>
      <c r="L21" s="182">
        <v>9</v>
      </c>
      <c r="M21" s="183"/>
      <c r="N21" s="181">
        <v>8</v>
      </c>
      <c r="O21" s="287" t="s">
        <v>147</v>
      </c>
      <c r="P21" s="182">
        <v>12</v>
      </c>
      <c r="Q21" s="183"/>
      <c r="R21" s="181">
        <v>13</v>
      </c>
      <c r="S21" s="287" t="s">
        <v>147</v>
      </c>
      <c r="T21" s="182">
        <v>7</v>
      </c>
      <c r="U21" s="183"/>
      <c r="V21" s="181">
        <v>6</v>
      </c>
      <c r="W21" s="287" t="s">
        <v>147</v>
      </c>
      <c r="X21" s="184">
        <v>14</v>
      </c>
    </row>
    <row r="22" spans="1:24" s="128" customFormat="1" ht="30" customHeight="1" thickBot="1" x14ac:dyDescent="0.25">
      <c r="A22" s="300"/>
      <c r="B22" s="171"/>
      <c r="C22" s="288"/>
      <c r="D22" s="172"/>
      <c r="E22" s="170"/>
      <c r="F22" s="171"/>
      <c r="G22" s="288"/>
      <c r="H22" s="172"/>
      <c r="I22" s="170"/>
      <c r="J22" s="171"/>
      <c r="K22" s="288"/>
      <c r="L22" s="172"/>
      <c r="M22" s="170"/>
      <c r="N22" s="171"/>
      <c r="O22" s="288"/>
      <c r="P22" s="172"/>
      <c r="Q22" s="170"/>
      <c r="R22" s="171"/>
      <c r="S22" s="288"/>
      <c r="T22" s="172"/>
      <c r="U22" s="170"/>
      <c r="V22" s="171"/>
      <c r="W22" s="288"/>
      <c r="X22" s="173"/>
    </row>
    <row r="23" spans="1:24" ht="30" customHeight="1" x14ac:dyDescent="0.2">
      <c r="A23" s="297" t="s">
        <v>170</v>
      </c>
      <c r="B23" s="185">
        <v>15</v>
      </c>
      <c r="C23" s="291" t="s">
        <v>147</v>
      </c>
      <c r="D23" s="186">
        <v>5</v>
      </c>
      <c r="E23" s="187"/>
      <c r="F23" s="185">
        <v>4</v>
      </c>
      <c r="G23" s="291" t="s">
        <v>147</v>
      </c>
      <c r="H23" s="186">
        <v>16</v>
      </c>
      <c r="I23" s="187"/>
      <c r="J23" s="185">
        <v>17</v>
      </c>
      <c r="K23" s="291" t="s">
        <v>147</v>
      </c>
      <c r="L23" s="186">
        <v>3</v>
      </c>
      <c r="M23" s="187"/>
      <c r="N23" s="185">
        <v>2</v>
      </c>
      <c r="O23" s="291" t="s">
        <v>147</v>
      </c>
      <c r="P23" s="186">
        <v>1</v>
      </c>
      <c r="Q23" s="187"/>
      <c r="R23" s="185">
        <v>10</v>
      </c>
      <c r="S23" s="291" t="s">
        <v>147</v>
      </c>
      <c r="T23" s="186">
        <v>8</v>
      </c>
      <c r="U23" s="187"/>
      <c r="V23" s="185">
        <v>7</v>
      </c>
      <c r="W23" s="291" t="s">
        <v>147</v>
      </c>
      <c r="X23" s="188">
        <v>11</v>
      </c>
    </row>
    <row r="24" spans="1:24" s="128" customFormat="1" ht="30" customHeight="1" thickBot="1" x14ac:dyDescent="0.25">
      <c r="A24" s="298"/>
      <c r="B24" s="189"/>
      <c r="C24" s="292"/>
      <c r="D24" s="190"/>
      <c r="E24" s="176"/>
      <c r="F24" s="189"/>
      <c r="G24" s="292"/>
      <c r="H24" s="190"/>
      <c r="I24" s="176"/>
      <c r="J24" s="189"/>
      <c r="K24" s="292"/>
      <c r="L24" s="190"/>
      <c r="M24" s="176"/>
      <c r="N24" s="189"/>
      <c r="O24" s="292"/>
      <c r="P24" s="190"/>
      <c r="Q24" s="176"/>
      <c r="R24" s="189"/>
      <c r="S24" s="292"/>
      <c r="T24" s="190"/>
      <c r="U24" s="176"/>
      <c r="V24" s="189"/>
      <c r="W24" s="292"/>
      <c r="X24" s="191"/>
    </row>
    <row r="25" spans="1:24" ht="30" customHeight="1" x14ac:dyDescent="0.2">
      <c r="A25" s="299" t="s">
        <v>171</v>
      </c>
      <c r="B25" s="181">
        <v>12</v>
      </c>
      <c r="C25" s="287" t="s">
        <v>147</v>
      </c>
      <c r="D25" s="182">
        <v>6</v>
      </c>
      <c r="E25" s="183"/>
      <c r="F25" s="181">
        <v>5</v>
      </c>
      <c r="G25" s="287" t="s">
        <v>147</v>
      </c>
      <c r="H25" s="182">
        <v>13</v>
      </c>
      <c r="I25" s="183"/>
      <c r="J25" s="181">
        <v>14</v>
      </c>
      <c r="K25" s="287" t="s">
        <v>147</v>
      </c>
      <c r="L25" s="182">
        <v>4</v>
      </c>
      <c r="M25" s="183"/>
      <c r="N25" s="181">
        <v>3</v>
      </c>
      <c r="O25" s="287" t="s">
        <v>147</v>
      </c>
      <c r="P25" s="182">
        <v>15</v>
      </c>
      <c r="Q25" s="183"/>
      <c r="R25" s="181">
        <v>16</v>
      </c>
      <c r="S25" s="287" t="s">
        <v>147</v>
      </c>
      <c r="T25" s="182">
        <v>2</v>
      </c>
      <c r="U25" s="183"/>
      <c r="V25" s="181">
        <v>1</v>
      </c>
      <c r="W25" s="287" t="s">
        <v>147</v>
      </c>
      <c r="X25" s="184">
        <v>17</v>
      </c>
    </row>
    <row r="26" spans="1:24" s="128" customFormat="1" ht="30" customHeight="1" thickBot="1" x14ac:dyDescent="0.25">
      <c r="A26" s="300"/>
      <c r="B26" s="171"/>
      <c r="C26" s="288"/>
      <c r="D26" s="172"/>
      <c r="E26" s="170"/>
      <c r="F26" s="171"/>
      <c r="G26" s="288"/>
      <c r="H26" s="172"/>
      <c r="I26" s="170"/>
      <c r="J26" s="171"/>
      <c r="K26" s="288"/>
      <c r="L26" s="172"/>
      <c r="M26" s="170"/>
      <c r="N26" s="171"/>
      <c r="O26" s="288"/>
      <c r="P26" s="172"/>
      <c r="Q26" s="170"/>
      <c r="R26" s="171"/>
      <c r="S26" s="288"/>
      <c r="T26" s="172"/>
      <c r="U26" s="170"/>
      <c r="V26" s="171"/>
      <c r="W26" s="288"/>
      <c r="X26" s="173"/>
    </row>
    <row r="27" spans="1:24" ht="30" customHeight="1" x14ac:dyDescent="0.2">
      <c r="A27" s="297" t="s">
        <v>172</v>
      </c>
      <c r="B27" s="185">
        <v>9</v>
      </c>
      <c r="C27" s="291" t="s">
        <v>147</v>
      </c>
      <c r="D27" s="186">
        <v>7</v>
      </c>
      <c r="E27" s="187"/>
      <c r="F27" s="185">
        <v>6</v>
      </c>
      <c r="G27" s="291" t="s">
        <v>147</v>
      </c>
      <c r="H27" s="186">
        <v>10</v>
      </c>
      <c r="I27" s="187"/>
      <c r="J27" s="185">
        <v>11</v>
      </c>
      <c r="K27" s="291" t="s">
        <v>147</v>
      </c>
      <c r="L27" s="186">
        <v>5</v>
      </c>
      <c r="M27" s="187"/>
      <c r="N27" s="185">
        <v>4</v>
      </c>
      <c r="O27" s="291" t="s">
        <v>147</v>
      </c>
      <c r="P27" s="186">
        <v>12</v>
      </c>
      <c r="Q27" s="187"/>
      <c r="R27" s="185">
        <v>13</v>
      </c>
      <c r="S27" s="291" t="s">
        <v>147</v>
      </c>
      <c r="T27" s="186">
        <v>3</v>
      </c>
      <c r="U27" s="187"/>
      <c r="V27" s="185">
        <v>2</v>
      </c>
      <c r="W27" s="291" t="s">
        <v>147</v>
      </c>
      <c r="X27" s="188">
        <v>14</v>
      </c>
    </row>
    <row r="28" spans="1:24" s="128" customFormat="1" ht="30" customHeight="1" thickBot="1" x14ac:dyDescent="0.25">
      <c r="A28" s="298"/>
      <c r="B28" s="189"/>
      <c r="C28" s="292"/>
      <c r="D28" s="190"/>
      <c r="E28" s="176"/>
      <c r="F28" s="189"/>
      <c r="G28" s="292"/>
      <c r="H28" s="190"/>
      <c r="I28" s="176"/>
      <c r="J28" s="189"/>
      <c r="K28" s="292"/>
      <c r="L28" s="190"/>
      <c r="M28" s="176"/>
      <c r="N28" s="189"/>
      <c r="O28" s="292"/>
      <c r="P28" s="190"/>
      <c r="Q28" s="176"/>
      <c r="R28" s="189"/>
      <c r="S28" s="292"/>
      <c r="T28" s="190"/>
      <c r="U28" s="176"/>
      <c r="V28" s="189"/>
      <c r="W28" s="292"/>
      <c r="X28" s="191"/>
    </row>
    <row r="29" spans="1:24" ht="30" customHeight="1" x14ac:dyDescent="0.2">
      <c r="A29" s="299" t="s">
        <v>173</v>
      </c>
      <c r="B29" s="181">
        <v>15</v>
      </c>
      <c r="C29" s="287" t="s">
        <v>147</v>
      </c>
      <c r="D29" s="182">
        <v>1</v>
      </c>
      <c r="E29" s="183"/>
      <c r="F29" s="181">
        <v>17</v>
      </c>
      <c r="G29" s="287" t="s">
        <v>147</v>
      </c>
      <c r="H29" s="182">
        <v>16</v>
      </c>
      <c r="I29" s="183"/>
      <c r="J29" s="181">
        <v>8</v>
      </c>
      <c r="K29" s="287" t="s">
        <v>147</v>
      </c>
      <c r="L29" s="182">
        <v>6</v>
      </c>
      <c r="M29" s="183"/>
      <c r="N29" s="181">
        <v>5</v>
      </c>
      <c r="O29" s="287" t="s">
        <v>147</v>
      </c>
      <c r="P29" s="182">
        <v>9</v>
      </c>
      <c r="Q29" s="183"/>
      <c r="R29" s="181">
        <v>10</v>
      </c>
      <c r="S29" s="287" t="s">
        <v>147</v>
      </c>
      <c r="T29" s="182">
        <v>4</v>
      </c>
      <c r="U29" s="183"/>
      <c r="V29" s="181">
        <v>3</v>
      </c>
      <c r="W29" s="287" t="s">
        <v>147</v>
      </c>
      <c r="X29" s="184">
        <v>11</v>
      </c>
    </row>
    <row r="30" spans="1:24" s="128" customFormat="1" ht="30" customHeight="1" thickBot="1" x14ac:dyDescent="0.25">
      <c r="A30" s="300"/>
      <c r="B30" s="171"/>
      <c r="C30" s="288"/>
      <c r="D30" s="172"/>
      <c r="E30" s="170"/>
      <c r="F30" s="171"/>
      <c r="G30" s="288"/>
      <c r="H30" s="172"/>
      <c r="I30" s="170"/>
      <c r="J30" s="171"/>
      <c r="K30" s="288"/>
      <c r="L30" s="172"/>
      <c r="M30" s="170"/>
      <c r="N30" s="171"/>
      <c r="O30" s="288"/>
      <c r="P30" s="172"/>
      <c r="Q30" s="170"/>
      <c r="R30" s="171"/>
      <c r="S30" s="288"/>
      <c r="T30" s="172"/>
      <c r="U30" s="170"/>
      <c r="V30" s="171"/>
      <c r="W30" s="288"/>
      <c r="X30" s="173"/>
    </row>
    <row r="31" spans="1:24" ht="30" customHeight="1" x14ac:dyDescent="0.2">
      <c r="A31" s="297" t="s">
        <v>174</v>
      </c>
      <c r="B31" s="185">
        <v>12</v>
      </c>
      <c r="C31" s="291" t="s">
        <v>147</v>
      </c>
      <c r="D31" s="186">
        <v>2</v>
      </c>
      <c r="E31" s="187"/>
      <c r="F31" s="185">
        <v>1</v>
      </c>
      <c r="G31" s="291" t="s">
        <v>147</v>
      </c>
      <c r="H31" s="186">
        <v>13</v>
      </c>
      <c r="I31" s="187"/>
      <c r="J31" s="185">
        <v>14</v>
      </c>
      <c r="K31" s="291" t="s">
        <v>147</v>
      </c>
      <c r="L31" s="186">
        <v>17</v>
      </c>
      <c r="M31" s="187"/>
      <c r="N31" s="185">
        <v>16</v>
      </c>
      <c r="O31" s="291" t="s">
        <v>147</v>
      </c>
      <c r="P31" s="186">
        <v>15</v>
      </c>
      <c r="Q31" s="187"/>
      <c r="R31" s="185">
        <v>7</v>
      </c>
      <c r="S31" s="291" t="s">
        <v>147</v>
      </c>
      <c r="T31" s="186">
        <v>5</v>
      </c>
      <c r="U31" s="187"/>
      <c r="V31" s="185">
        <v>4</v>
      </c>
      <c r="W31" s="291" t="s">
        <v>147</v>
      </c>
      <c r="X31" s="188">
        <v>8</v>
      </c>
    </row>
    <row r="32" spans="1:24" s="128" customFormat="1" ht="30" customHeight="1" thickBot="1" x14ac:dyDescent="0.25">
      <c r="A32" s="298"/>
      <c r="B32" s="189"/>
      <c r="C32" s="292"/>
      <c r="D32" s="190"/>
      <c r="E32" s="176"/>
      <c r="F32" s="189"/>
      <c r="G32" s="292"/>
      <c r="H32" s="190"/>
      <c r="I32" s="176"/>
      <c r="J32" s="189"/>
      <c r="K32" s="292"/>
      <c r="L32" s="190"/>
      <c r="M32" s="176"/>
      <c r="N32" s="189"/>
      <c r="O32" s="292"/>
      <c r="P32" s="190"/>
      <c r="Q32" s="176"/>
      <c r="R32" s="189"/>
      <c r="S32" s="292"/>
      <c r="T32" s="190"/>
      <c r="U32" s="176"/>
      <c r="V32" s="189"/>
      <c r="W32" s="292"/>
      <c r="X32" s="191"/>
    </row>
    <row r="33" spans="1:24" ht="30" customHeight="1" x14ac:dyDescent="0.2">
      <c r="A33" s="299" t="s">
        <v>175</v>
      </c>
      <c r="B33" s="181">
        <v>9</v>
      </c>
      <c r="C33" s="287" t="s">
        <v>147</v>
      </c>
      <c r="D33" s="182">
        <v>3</v>
      </c>
      <c r="E33" s="183"/>
      <c r="F33" s="181">
        <v>2</v>
      </c>
      <c r="G33" s="287" t="s">
        <v>147</v>
      </c>
      <c r="H33" s="182">
        <v>10</v>
      </c>
      <c r="I33" s="183"/>
      <c r="J33" s="181">
        <v>11</v>
      </c>
      <c r="K33" s="287" t="s">
        <v>147</v>
      </c>
      <c r="L33" s="182">
        <v>1</v>
      </c>
      <c r="M33" s="183"/>
      <c r="N33" s="181">
        <v>17</v>
      </c>
      <c r="O33" s="287" t="s">
        <v>147</v>
      </c>
      <c r="P33" s="182">
        <v>12</v>
      </c>
      <c r="Q33" s="183"/>
      <c r="R33" s="181">
        <v>13</v>
      </c>
      <c r="S33" s="287" t="s">
        <v>147</v>
      </c>
      <c r="T33" s="182">
        <v>16</v>
      </c>
      <c r="U33" s="183"/>
      <c r="V33" s="181">
        <v>15</v>
      </c>
      <c r="W33" s="287" t="s">
        <v>147</v>
      </c>
      <c r="X33" s="184">
        <v>14</v>
      </c>
    </row>
    <row r="34" spans="1:24" s="128" customFormat="1" ht="30" customHeight="1" thickBot="1" x14ac:dyDescent="0.25">
      <c r="A34" s="300"/>
      <c r="B34" s="171"/>
      <c r="C34" s="288"/>
      <c r="D34" s="172"/>
      <c r="E34" s="170"/>
      <c r="F34" s="171"/>
      <c r="G34" s="288"/>
      <c r="H34" s="172"/>
      <c r="I34" s="170"/>
      <c r="J34" s="171"/>
      <c r="K34" s="288"/>
      <c r="L34" s="172"/>
      <c r="M34" s="170"/>
      <c r="N34" s="171"/>
      <c r="O34" s="288"/>
      <c r="P34" s="172"/>
      <c r="Q34" s="170"/>
      <c r="R34" s="171"/>
      <c r="S34" s="288"/>
      <c r="T34" s="172"/>
      <c r="U34" s="170"/>
      <c r="V34" s="171"/>
      <c r="W34" s="288"/>
      <c r="X34" s="173"/>
    </row>
    <row r="35" spans="1:24" ht="30" customHeight="1" x14ac:dyDescent="0.2">
      <c r="A35" s="297" t="s">
        <v>176</v>
      </c>
      <c r="B35" s="185">
        <v>6</v>
      </c>
      <c r="C35" s="291" t="s">
        <v>147</v>
      </c>
      <c r="D35" s="186">
        <v>4</v>
      </c>
      <c r="E35" s="187"/>
      <c r="F35" s="185">
        <v>3</v>
      </c>
      <c r="G35" s="291" t="s">
        <v>147</v>
      </c>
      <c r="H35" s="186">
        <v>7</v>
      </c>
      <c r="I35" s="187"/>
      <c r="J35" s="185">
        <v>8</v>
      </c>
      <c r="K35" s="291" t="s">
        <v>147</v>
      </c>
      <c r="L35" s="186">
        <v>2</v>
      </c>
      <c r="M35" s="187"/>
      <c r="N35" s="185">
        <v>1</v>
      </c>
      <c r="O35" s="291" t="s">
        <v>147</v>
      </c>
      <c r="P35" s="186">
        <v>9</v>
      </c>
      <c r="Q35" s="187"/>
      <c r="R35" s="185">
        <v>10</v>
      </c>
      <c r="S35" s="291" t="s">
        <v>147</v>
      </c>
      <c r="T35" s="186">
        <v>17</v>
      </c>
      <c r="U35" s="187"/>
      <c r="V35" s="185">
        <v>16</v>
      </c>
      <c r="W35" s="291" t="s">
        <v>147</v>
      </c>
      <c r="X35" s="188">
        <v>11</v>
      </c>
    </row>
    <row r="36" spans="1:24" s="128" customFormat="1" ht="30" customHeight="1" thickBot="1" x14ac:dyDescent="0.25">
      <c r="A36" s="298"/>
      <c r="B36" s="189"/>
      <c r="C36" s="292"/>
      <c r="D36" s="190"/>
      <c r="E36" s="176"/>
      <c r="F36" s="189"/>
      <c r="G36" s="292"/>
      <c r="H36" s="190"/>
      <c r="I36" s="176"/>
      <c r="J36" s="189"/>
      <c r="K36" s="292"/>
      <c r="L36" s="190"/>
      <c r="M36" s="176"/>
      <c r="N36" s="189"/>
      <c r="O36" s="292"/>
      <c r="P36" s="190"/>
      <c r="Q36" s="176"/>
      <c r="R36" s="189"/>
      <c r="S36" s="292"/>
      <c r="T36" s="190"/>
      <c r="U36" s="176"/>
      <c r="V36" s="189"/>
      <c r="W36" s="292"/>
      <c r="X36" s="191"/>
    </row>
    <row r="37" spans="1:24" ht="30" customHeight="1" x14ac:dyDescent="0.2">
      <c r="A37" s="301" t="s">
        <v>177</v>
      </c>
      <c r="B37" s="193">
        <v>12</v>
      </c>
      <c r="C37" s="287" t="s">
        <v>147</v>
      </c>
      <c r="D37" s="194">
        <v>15</v>
      </c>
      <c r="E37" s="187"/>
      <c r="F37" s="193">
        <v>14</v>
      </c>
      <c r="G37" s="287" t="s">
        <v>147</v>
      </c>
      <c r="H37" s="194">
        <v>13</v>
      </c>
      <c r="I37" s="187"/>
      <c r="J37" s="193">
        <v>5</v>
      </c>
      <c r="K37" s="287" t="s">
        <v>147</v>
      </c>
      <c r="L37" s="194">
        <v>3</v>
      </c>
      <c r="M37" s="187"/>
      <c r="N37" s="193">
        <v>2</v>
      </c>
      <c r="O37" s="287" t="s">
        <v>147</v>
      </c>
      <c r="P37" s="194">
        <v>6</v>
      </c>
      <c r="Q37" s="187"/>
      <c r="R37" s="193">
        <v>7</v>
      </c>
      <c r="S37" s="287" t="s">
        <v>147</v>
      </c>
      <c r="T37" s="194">
        <v>1</v>
      </c>
      <c r="U37" s="187"/>
      <c r="V37" s="193">
        <v>17</v>
      </c>
      <c r="W37" s="287" t="s">
        <v>147</v>
      </c>
      <c r="X37" s="195">
        <v>8</v>
      </c>
    </row>
    <row r="38" spans="1:24" s="128" customFormat="1" ht="30" customHeight="1" thickBot="1" x14ac:dyDescent="0.25">
      <c r="A38" s="302"/>
      <c r="B38" s="174"/>
      <c r="C38" s="288"/>
      <c r="D38" s="175"/>
      <c r="E38" s="176"/>
      <c r="F38" s="174"/>
      <c r="G38" s="288"/>
      <c r="H38" s="175"/>
      <c r="I38" s="176"/>
      <c r="J38" s="174"/>
      <c r="K38" s="288"/>
      <c r="L38" s="175"/>
      <c r="M38" s="176"/>
      <c r="N38" s="174"/>
      <c r="O38" s="288"/>
      <c r="P38" s="175"/>
      <c r="Q38" s="176"/>
      <c r="R38" s="174"/>
      <c r="S38" s="288"/>
      <c r="T38" s="175"/>
      <c r="U38" s="176"/>
      <c r="V38" s="174"/>
      <c r="W38" s="288"/>
      <c r="X38" s="192"/>
    </row>
    <row r="39" spans="1:24" ht="30" customHeight="1" x14ac:dyDescent="0.2">
      <c r="A39" s="297" t="s">
        <v>291</v>
      </c>
      <c r="B39" s="185">
        <v>9</v>
      </c>
      <c r="C39" s="291" t="s">
        <v>147</v>
      </c>
      <c r="D39" s="186">
        <v>16</v>
      </c>
      <c r="E39" s="187"/>
      <c r="F39" s="185">
        <v>15</v>
      </c>
      <c r="G39" s="291" t="s">
        <v>147</v>
      </c>
      <c r="H39" s="186">
        <v>10</v>
      </c>
      <c r="I39" s="187"/>
      <c r="J39" s="185">
        <v>11</v>
      </c>
      <c r="K39" s="291" t="s">
        <v>147</v>
      </c>
      <c r="L39" s="186">
        <v>14</v>
      </c>
      <c r="M39" s="187"/>
      <c r="N39" s="185">
        <v>13</v>
      </c>
      <c r="O39" s="291" t="s">
        <v>147</v>
      </c>
      <c r="P39" s="186">
        <v>12</v>
      </c>
      <c r="Q39" s="187"/>
      <c r="R39" s="185">
        <v>4</v>
      </c>
      <c r="S39" s="291" t="s">
        <v>147</v>
      </c>
      <c r="T39" s="186">
        <v>2</v>
      </c>
      <c r="U39" s="187"/>
      <c r="V39" s="185">
        <v>1</v>
      </c>
      <c r="W39" s="291" t="s">
        <v>147</v>
      </c>
      <c r="X39" s="188">
        <v>5</v>
      </c>
    </row>
    <row r="40" spans="1:24" s="128" customFormat="1" ht="30" customHeight="1" thickBot="1" x14ac:dyDescent="0.25">
      <c r="A40" s="298"/>
      <c r="B40" s="189"/>
      <c r="C40" s="292"/>
      <c r="D40" s="190"/>
      <c r="E40" s="176"/>
      <c r="F40" s="189"/>
      <c r="G40" s="292"/>
      <c r="H40" s="190"/>
      <c r="I40" s="176"/>
      <c r="J40" s="189"/>
      <c r="K40" s="292"/>
      <c r="L40" s="190"/>
      <c r="M40" s="176"/>
      <c r="N40" s="189"/>
      <c r="O40" s="292"/>
      <c r="P40" s="190"/>
      <c r="Q40" s="176"/>
      <c r="R40" s="189"/>
      <c r="S40" s="292"/>
      <c r="T40" s="190"/>
      <c r="U40" s="176"/>
      <c r="V40" s="189"/>
      <c r="W40" s="292"/>
      <c r="X40" s="191"/>
    </row>
    <row r="41" spans="1:24" ht="30" customHeight="1" x14ac:dyDescent="0.2">
      <c r="A41" s="299" t="s">
        <v>292</v>
      </c>
      <c r="B41" s="181">
        <v>6</v>
      </c>
      <c r="C41" s="287" t="s">
        <v>147</v>
      </c>
      <c r="D41" s="182">
        <v>17</v>
      </c>
      <c r="E41" s="183"/>
      <c r="F41" s="181">
        <v>16</v>
      </c>
      <c r="G41" s="287" t="s">
        <v>147</v>
      </c>
      <c r="H41" s="182">
        <v>7</v>
      </c>
      <c r="I41" s="183"/>
      <c r="J41" s="181">
        <v>8</v>
      </c>
      <c r="K41" s="287" t="s">
        <v>147</v>
      </c>
      <c r="L41" s="182">
        <v>15</v>
      </c>
      <c r="M41" s="183"/>
      <c r="N41" s="181">
        <v>14</v>
      </c>
      <c r="O41" s="287" t="s">
        <v>147</v>
      </c>
      <c r="P41" s="182">
        <v>9</v>
      </c>
      <c r="Q41" s="183"/>
      <c r="R41" s="181">
        <v>10</v>
      </c>
      <c r="S41" s="287" t="s">
        <v>147</v>
      </c>
      <c r="T41" s="182">
        <v>13</v>
      </c>
      <c r="U41" s="183"/>
      <c r="V41" s="181">
        <v>12</v>
      </c>
      <c r="W41" s="287" t="s">
        <v>147</v>
      </c>
      <c r="X41" s="184">
        <v>11</v>
      </c>
    </row>
    <row r="42" spans="1:24" s="128" customFormat="1" ht="30" customHeight="1" thickBot="1" x14ac:dyDescent="0.25">
      <c r="A42" s="300"/>
      <c r="B42" s="171"/>
      <c r="C42" s="288"/>
      <c r="D42" s="172"/>
      <c r="E42" s="170"/>
      <c r="F42" s="171"/>
      <c r="G42" s="288"/>
      <c r="H42" s="172"/>
      <c r="I42" s="170"/>
      <c r="J42" s="171"/>
      <c r="K42" s="288"/>
      <c r="L42" s="172"/>
      <c r="M42" s="170"/>
      <c r="N42" s="171"/>
      <c r="O42" s="288"/>
      <c r="P42" s="172"/>
      <c r="Q42" s="170"/>
      <c r="R42" s="171"/>
      <c r="S42" s="288"/>
      <c r="T42" s="172"/>
      <c r="U42" s="170"/>
      <c r="V42" s="171"/>
      <c r="W42" s="288"/>
      <c r="X42" s="173"/>
    </row>
    <row r="43" spans="1:24" ht="30" customHeight="1" x14ac:dyDescent="0.2">
      <c r="A43" s="297" t="s">
        <v>295</v>
      </c>
      <c r="B43" s="185">
        <v>3</v>
      </c>
      <c r="C43" s="291" t="s">
        <v>147</v>
      </c>
      <c r="D43" s="186">
        <v>1</v>
      </c>
      <c r="E43" s="187"/>
      <c r="F43" s="185">
        <v>17</v>
      </c>
      <c r="G43" s="291" t="s">
        <v>147</v>
      </c>
      <c r="H43" s="186">
        <v>4</v>
      </c>
      <c r="I43" s="187"/>
      <c r="J43" s="185">
        <v>5</v>
      </c>
      <c r="K43" s="291" t="s">
        <v>147</v>
      </c>
      <c r="L43" s="186">
        <v>16</v>
      </c>
      <c r="M43" s="187"/>
      <c r="N43" s="185">
        <v>15</v>
      </c>
      <c r="O43" s="291" t="s">
        <v>147</v>
      </c>
      <c r="P43" s="186">
        <v>6</v>
      </c>
      <c r="Q43" s="187"/>
      <c r="R43" s="185">
        <v>7</v>
      </c>
      <c r="S43" s="291" t="s">
        <v>147</v>
      </c>
      <c r="T43" s="186">
        <v>14</v>
      </c>
      <c r="U43" s="187"/>
      <c r="V43" s="185">
        <v>13</v>
      </c>
      <c r="W43" s="291" t="s">
        <v>147</v>
      </c>
      <c r="X43" s="188">
        <v>8</v>
      </c>
    </row>
    <row r="44" spans="1:24" s="128" customFormat="1" ht="30" customHeight="1" thickBot="1" x14ac:dyDescent="0.25">
      <c r="A44" s="298"/>
      <c r="B44" s="189"/>
      <c r="C44" s="292"/>
      <c r="D44" s="190"/>
      <c r="E44" s="176"/>
      <c r="F44" s="189"/>
      <c r="G44" s="292"/>
      <c r="H44" s="190"/>
      <c r="I44" s="176"/>
      <c r="J44" s="189"/>
      <c r="K44" s="292"/>
      <c r="L44" s="190"/>
      <c r="M44" s="176"/>
      <c r="N44" s="189"/>
      <c r="O44" s="292"/>
      <c r="P44" s="190"/>
      <c r="Q44" s="176"/>
      <c r="R44" s="189"/>
      <c r="S44" s="292"/>
      <c r="T44" s="190"/>
      <c r="U44" s="176"/>
      <c r="V44" s="189"/>
      <c r="W44" s="292"/>
      <c r="X44" s="191"/>
    </row>
    <row r="45" spans="1:24" ht="30" customHeight="1" x14ac:dyDescent="0.2">
      <c r="A45" s="299" t="s">
        <v>296</v>
      </c>
      <c r="B45" s="181">
        <v>9</v>
      </c>
      <c r="C45" s="287" t="s">
        <v>147</v>
      </c>
      <c r="D45" s="182">
        <v>12</v>
      </c>
      <c r="E45" s="183"/>
      <c r="F45" s="181">
        <v>11</v>
      </c>
      <c r="G45" s="287" t="s">
        <v>147</v>
      </c>
      <c r="H45" s="182">
        <v>10</v>
      </c>
      <c r="I45" s="183"/>
      <c r="J45" s="181">
        <v>2</v>
      </c>
      <c r="K45" s="287" t="s">
        <v>147</v>
      </c>
      <c r="L45" s="182">
        <v>17</v>
      </c>
      <c r="M45" s="183"/>
      <c r="N45" s="181">
        <v>16</v>
      </c>
      <c r="O45" s="287" t="s">
        <v>147</v>
      </c>
      <c r="P45" s="182">
        <v>3</v>
      </c>
      <c r="Q45" s="183"/>
      <c r="R45" s="181">
        <v>4</v>
      </c>
      <c r="S45" s="287" t="s">
        <v>147</v>
      </c>
      <c r="T45" s="182">
        <v>15</v>
      </c>
      <c r="U45" s="183"/>
      <c r="V45" s="181">
        <v>14</v>
      </c>
      <c r="W45" s="287" t="s">
        <v>147</v>
      </c>
      <c r="X45" s="184">
        <v>5</v>
      </c>
    </row>
    <row r="46" spans="1:24" s="128" customFormat="1" ht="30" customHeight="1" thickBot="1" x14ac:dyDescent="0.25">
      <c r="A46" s="300"/>
      <c r="B46" s="171"/>
      <c r="C46" s="288"/>
      <c r="D46" s="172"/>
      <c r="E46" s="170"/>
      <c r="F46" s="171"/>
      <c r="G46" s="288"/>
      <c r="H46" s="172"/>
      <c r="I46" s="170"/>
      <c r="J46" s="171"/>
      <c r="K46" s="288"/>
      <c r="L46" s="172"/>
      <c r="M46" s="170"/>
      <c r="N46" s="171"/>
      <c r="O46" s="288"/>
      <c r="P46" s="172"/>
      <c r="Q46" s="170"/>
      <c r="R46" s="171"/>
      <c r="S46" s="288"/>
      <c r="T46" s="172"/>
      <c r="U46" s="170"/>
      <c r="V46" s="171"/>
      <c r="W46" s="288"/>
      <c r="X46" s="173"/>
    </row>
    <row r="47" spans="1:24" ht="30" customHeight="1" x14ac:dyDescent="0.2">
      <c r="A47" s="297" t="s">
        <v>297</v>
      </c>
      <c r="B47" s="185">
        <v>6</v>
      </c>
      <c r="C47" s="291" t="s">
        <v>147</v>
      </c>
      <c r="D47" s="186">
        <v>13</v>
      </c>
      <c r="E47" s="187"/>
      <c r="F47" s="185">
        <v>12</v>
      </c>
      <c r="G47" s="291" t="s">
        <v>147</v>
      </c>
      <c r="H47" s="186">
        <v>7</v>
      </c>
      <c r="I47" s="187"/>
      <c r="J47" s="185">
        <v>8</v>
      </c>
      <c r="K47" s="291" t="s">
        <v>147</v>
      </c>
      <c r="L47" s="186">
        <v>11</v>
      </c>
      <c r="M47" s="187"/>
      <c r="N47" s="185">
        <v>10</v>
      </c>
      <c r="O47" s="291" t="s">
        <v>147</v>
      </c>
      <c r="P47" s="186">
        <v>9</v>
      </c>
      <c r="Q47" s="187"/>
      <c r="R47" s="185"/>
      <c r="S47" s="291"/>
      <c r="T47" s="186"/>
      <c r="U47" s="187"/>
      <c r="V47" s="185"/>
      <c r="W47" s="291"/>
      <c r="X47" s="188"/>
    </row>
    <row r="48" spans="1:24" s="128" customFormat="1" ht="30" customHeight="1" thickBot="1" x14ac:dyDescent="0.25">
      <c r="A48" s="298"/>
      <c r="B48" s="189"/>
      <c r="C48" s="292"/>
      <c r="D48" s="190"/>
      <c r="E48" s="176"/>
      <c r="F48" s="189"/>
      <c r="G48" s="292"/>
      <c r="H48" s="190"/>
      <c r="I48" s="176"/>
      <c r="J48" s="189"/>
      <c r="K48" s="292"/>
      <c r="L48" s="190"/>
      <c r="M48" s="176"/>
      <c r="N48" s="189"/>
      <c r="O48" s="292"/>
      <c r="P48" s="190"/>
      <c r="Q48" s="176"/>
      <c r="R48" s="189"/>
      <c r="S48" s="292"/>
      <c r="T48" s="190"/>
      <c r="U48" s="176"/>
      <c r="V48" s="189"/>
      <c r="W48" s="292"/>
      <c r="X48" s="191"/>
    </row>
  </sheetData>
  <mergeCells count="161">
    <mergeCell ref="W3:W4"/>
    <mergeCell ref="A5:A6"/>
    <mergeCell ref="C5:C6"/>
    <mergeCell ref="G5:G6"/>
    <mergeCell ref="K5:K6"/>
    <mergeCell ref="O5:O6"/>
    <mergeCell ref="S5:S6"/>
    <mergeCell ref="W5:W6"/>
    <mergeCell ref="A3:A4"/>
    <mergeCell ref="C3:C4"/>
    <mergeCell ref="G3:G4"/>
    <mergeCell ref="K3:K4"/>
    <mergeCell ref="O3:O4"/>
    <mergeCell ref="S3:S4"/>
    <mergeCell ref="W7:W8"/>
    <mergeCell ref="A9:A10"/>
    <mergeCell ref="C9:C10"/>
    <mergeCell ref="G9:G10"/>
    <mergeCell ref="K9:K10"/>
    <mergeCell ref="O9:O10"/>
    <mergeCell ref="S9:S10"/>
    <mergeCell ref="W9:W10"/>
    <mergeCell ref="A7:A8"/>
    <mergeCell ref="C7:C8"/>
    <mergeCell ref="G7:G8"/>
    <mergeCell ref="K7:K8"/>
    <mergeCell ref="O7:O8"/>
    <mergeCell ref="S7:S8"/>
    <mergeCell ref="W11:W12"/>
    <mergeCell ref="A13:A14"/>
    <mergeCell ref="C13:C14"/>
    <mergeCell ref="G13:G14"/>
    <mergeCell ref="K13:K14"/>
    <mergeCell ref="O13:O14"/>
    <mergeCell ref="S13:S14"/>
    <mergeCell ref="W13:W14"/>
    <mergeCell ref="A11:A12"/>
    <mergeCell ref="C11:C12"/>
    <mergeCell ref="G11:G12"/>
    <mergeCell ref="K11:K12"/>
    <mergeCell ref="O11:O12"/>
    <mergeCell ref="S11:S12"/>
    <mergeCell ref="W15:W16"/>
    <mergeCell ref="A17:A18"/>
    <mergeCell ref="C17:C18"/>
    <mergeCell ref="G17:G18"/>
    <mergeCell ref="K17:K18"/>
    <mergeCell ref="O17:O18"/>
    <mergeCell ref="S17:S18"/>
    <mergeCell ref="W17:W18"/>
    <mergeCell ref="A15:A16"/>
    <mergeCell ref="C15:C16"/>
    <mergeCell ref="G15:G16"/>
    <mergeCell ref="K15:K16"/>
    <mergeCell ref="O15:O16"/>
    <mergeCell ref="S15:S16"/>
    <mergeCell ref="W19:W20"/>
    <mergeCell ref="A21:A22"/>
    <mergeCell ref="C21:C22"/>
    <mergeCell ref="G21:G22"/>
    <mergeCell ref="K21:K22"/>
    <mergeCell ref="O21:O22"/>
    <mergeCell ref="S21:S22"/>
    <mergeCell ref="W21:W22"/>
    <mergeCell ref="A19:A20"/>
    <mergeCell ref="C19:C20"/>
    <mergeCell ref="G19:G20"/>
    <mergeCell ref="K19:K20"/>
    <mergeCell ref="O19:O20"/>
    <mergeCell ref="S19:S20"/>
    <mergeCell ref="A27:A28"/>
    <mergeCell ref="C27:C28"/>
    <mergeCell ref="G27:G28"/>
    <mergeCell ref="K27:K28"/>
    <mergeCell ref="O27:O28"/>
    <mergeCell ref="S27:S28"/>
    <mergeCell ref="W27:W28"/>
    <mergeCell ref="W23:W24"/>
    <mergeCell ref="A25:A26"/>
    <mergeCell ref="C25:C26"/>
    <mergeCell ref="G25:G26"/>
    <mergeCell ref="K25:K26"/>
    <mergeCell ref="O25:O26"/>
    <mergeCell ref="S25:S26"/>
    <mergeCell ref="W25:W26"/>
    <mergeCell ref="A23:A24"/>
    <mergeCell ref="C23:C24"/>
    <mergeCell ref="G23:G24"/>
    <mergeCell ref="K23:K24"/>
    <mergeCell ref="O23:O24"/>
    <mergeCell ref="S23:S24"/>
    <mergeCell ref="W29:W30"/>
    <mergeCell ref="A31:A32"/>
    <mergeCell ref="C31:C32"/>
    <mergeCell ref="G31:G32"/>
    <mergeCell ref="K31:K32"/>
    <mergeCell ref="O31:O32"/>
    <mergeCell ref="S31:S32"/>
    <mergeCell ref="W31:W32"/>
    <mergeCell ref="A29:A30"/>
    <mergeCell ref="C29:C30"/>
    <mergeCell ref="G29:G30"/>
    <mergeCell ref="K29:K30"/>
    <mergeCell ref="O29:O30"/>
    <mergeCell ref="S29:S30"/>
    <mergeCell ref="W33:W34"/>
    <mergeCell ref="A35:A36"/>
    <mergeCell ref="C35:C36"/>
    <mergeCell ref="G35:G36"/>
    <mergeCell ref="K35:K36"/>
    <mergeCell ref="O35:O36"/>
    <mergeCell ref="S35:S36"/>
    <mergeCell ref="W35:W36"/>
    <mergeCell ref="A33:A34"/>
    <mergeCell ref="C33:C34"/>
    <mergeCell ref="G33:G34"/>
    <mergeCell ref="K33:K34"/>
    <mergeCell ref="O33:O34"/>
    <mergeCell ref="S33:S34"/>
    <mergeCell ref="W37:W38"/>
    <mergeCell ref="A39:A40"/>
    <mergeCell ref="C39:C40"/>
    <mergeCell ref="G39:G40"/>
    <mergeCell ref="K39:K40"/>
    <mergeCell ref="O39:O40"/>
    <mergeCell ref="S39:S40"/>
    <mergeCell ref="W39:W40"/>
    <mergeCell ref="A37:A38"/>
    <mergeCell ref="C37:C38"/>
    <mergeCell ref="G37:G38"/>
    <mergeCell ref="K37:K38"/>
    <mergeCell ref="O37:O38"/>
    <mergeCell ref="S37:S38"/>
    <mergeCell ref="W41:W42"/>
    <mergeCell ref="A43:A44"/>
    <mergeCell ref="C43:C44"/>
    <mergeCell ref="G43:G44"/>
    <mergeCell ref="K43:K44"/>
    <mergeCell ref="O43:O44"/>
    <mergeCell ref="S43:S44"/>
    <mergeCell ref="W43:W44"/>
    <mergeCell ref="A41:A42"/>
    <mergeCell ref="C41:C42"/>
    <mergeCell ref="G41:G42"/>
    <mergeCell ref="K41:K42"/>
    <mergeCell ref="O41:O42"/>
    <mergeCell ref="S41:S42"/>
    <mergeCell ref="W45:W46"/>
    <mergeCell ref="A47:A48"/>
    <mergeCell ref="C47:C48"/>
    <mergeCell ref="G47:G48"/>
    <mergeCell ref="K47:K48"/>
    <mergeCell ref="O47:O48"/>
    <mergeCell ref="S47:S48"/>
    <mergeCell ref="W47:W48"/>
    <mergeCell ref="A45:A46"/>
    <mergeCell ref="C45:C46"/>
    <mergeCell ref="G45:G46"/>
    <mergeCell ref="K45:K46"/>
    <mergeCell ref="O45:O46"/>
    <mergeCell ref="S45:S46"/>
  </mergeCells>
  <pageMargins left="0.19" right="0.2" top="0.28000000000000003" bottom="0.22" header="0.31496062992125984" footer="0.31496062992125984"/>
  <pageSetup paperSize="9" scale="99" fitToHeight="0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opLeftCell="A40" workbookViewId="0">
      <selection activeCell="A2" sqref="A2"/>
    </sheetView>
  </sheetViews>
  <sheetFormatPr defaultRowHeight="12.75" x14ac:dyDescent="0.2"/>
  <cols>
    <col min="1" max="1" width="4.5703125" bestFit="1" customWidth="1"/>
    <col min="2" max="2" width="10.7109375" customWidth="1"/>
    <col min="3" max="3" width="1.42578125" bestFit="1" customWidth="1"/>
    <col min="4" max="4" width="10.7109375" customWidth="1"/>
    <col min="5" max="5" width="1.28515625" style="128" customWidth="1"/>
    <col min="6" max="6" width="10.7109375" customWidth="1"/>
    <col min="7" max="7" width="1.42578125" style="128" bestFit="1" customWidth="1"/>
    <col min="8" max="8" width="10.7109375" customWidth="1"/>
    <col min="9" max="9" width="1.28515625" style="128" customWidth="1"/>
    <col min="10" max="10" width="10.7109375" customWidth="1"/>
    <col min="11" max="11" width="1.42578125" style="128" bestFit="1" customWidth="1"/>
    <col min="12" max="12" width="10.7109375" customWidth="1"/>
    <col min="13" max="13" width="1.28515625" style="128" customWidth="1"/>
    <col min="14" max="14" width="10.7109375" customWidth="1"/>
    <col min="15" max="15" width="1.42578125" style="128" bestFit="1" customWidth="1"/>
    <col min="16" max="16" width="10.7109375" customWidth="1"/>
    <col min="17" max="17" width="1.28515625" style="128" customWidth="1"/>
    <col min="18" max="18" width="10.7109375" customWidth="1"/>
    <col min="19" max="19" width="1.42578125" style="128" bestFit="1" customWidth="1"/>
    <col min="20" max="20" width="10.7109375" customWidth="1"/>
    <col min="21" max="21" width="1.28515625" style="128" customWidth="1"/>
    <col min="22" max="22" width="10.7109375" customWidth="1"/>
    <col min="23" max="23" width="1.42578125" style="128" bestFit="1" customWidth="1"/>
    <col min="24" max="24" width="10.7109375" customWidth="1"/>
  </cols>
  <sheetData>
    <row r="1" spans="1:24" ht="18" customHeight="1" x14ac:dyDescent="0.2">
      <c r="A1" s="167" t="s">
        <v>301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9"/>
    </row>
    <row r="2" spans="1:24" ht="18" customHeight="1" thickBot="1" x14ac:dyDescent="0.25">
      <c r="A2" s="177" t="s">
        <v>281</v>
      </c>
      <c r="B2" s="178" t="s">
        <v>282</v>
      </c>
      <c r="C2" s="178"/>
      <c r="D2" s="178"/>
      <c r="E2" s="179"/>
      <c r="F2" s="178" t="s">
        <v>283</v>
      </c>
      <c r="G2" s="178"/>
      <c r="H2" s="178"/>
      <c r="I2" s="179"/>
      <c r="J2" s="178" t="s">
        <v>284</v>
      </c>
      <c r="K2" s="178"/>
      <c r="L2" s="178"/>
      <c r="M2" s="179"/>
      <c r="N2" s="178" t="s">
        <v>285</v>
      </c>
      <c r="O2" s="178"/>
      <c r="P2" s="178"/>
      <c r="Q2" s="179"/>
      <c r="R2" s="178" t="s">
        <v>286</v>
      </c>
      <c r="S2" s="178"/>
      <c r="T2" s="178"/>
      <c r="U2" s="179"/>
      <c r="V2" s="178" t="s">
        <v>287</v>
      </c>
      <c r="W2" s="178"/>
      <c r="X2" s="180"/>
    </row>
    <row r="3" spans="1:24" ht="27" customHeight="1" x14ac:dyDescent="0.2">
      <c r="A3" s="297" t="s">
        <v>145</v>
      </c>
      <c r="B3" s="185">
        <v>18</v>
      </c>
      <c r="C3" s="291" t="s">
        <v>147</v>
      </c>
      <c r="D3" s="186">
        <v>1</v>
      </c>
      <c r="E3" s="187"/>
      <c r="F3" s="185">
        <v>17</v>
      </c>
      <c r="G3" s="291" t="s">
        <v>147</v>
      </c>
      <c r="H3" s="186">
        <v>2</v>
      </c>
      <c r="I3" s="187"/>
      <c r="J3" s="185">
        <v>3</v>
      </c>
      <c r="K3" s="291" t="s">
        <v>147</v>
      </c>
      <c r="L3" s="186">
        <v>16</v>
      </c>
      <c r="M3" s="187"/>
      <c r="N3" s="185">
        <v>15</v>
      </c>
      <c r="O3" s="291" t="s">
        <v>147</v>
      </c>
      <c r="P3" s="186">
        <v>4</v>
      </c>
      <c r="Q3" s="187"/>
      <c r="R3" s="185">
        <v>5</v>
      </c>
      <c r="S3" s="291" t="s">
        <v>147</v>
      </c>
      <c r="T3" s="186">
        <v>14</v>
      </c>
      <c r="U3" s="187"/>
      <c r="V3" s="185">
        <v>13</v>
      </c>
      <c r="W3" s="291" t="s">
        <v>147</v>
      </c>
      <c r="X3" s="188">
        <v>6</v>
      </c>
    </row>
    <row r="4" spans="1:24" s="128" customFormat="1" ht="27" customHeight="1" thickBot="1" x14ac:dyDescent="0.25">
      <c r="A4" s="298"/>
      <c r="B4" s="189"/>
      <c r="C4" s="292"/>
      <c r="D4" s="190"/>
      <c r="E4" s="176"/>
      <c r="F4" s="189"/>
      <c r="G4" s="292"/>
      <c r="H4" s="190"/>
      <c r="I4" s="176"/>
      <c r="J4" s="189"/>
      <c r="K4" s="292"/>
      <c r="L4" s="190"/>
      <c r="M4" s="176"/>
      <c r="N4" s="189"/>
      <c r="O4" s="292"/>
      <c r="P4" s="190"/>
      <c r="Q4" s="176"/>
      <c r="R4" s="189"/>
      <c r="S4" s="292"/>
      <c r="T4" s="190"/>
      <c r="U4" s="176"/>
      <c r="V4" s="189"/>
      <c r="W4" s="292"/>
      <c r="X4" s="191"/>
    </row>
    <row r="5" spans="1:24" ht="27" customHeight="1" x14ac:dyDescent="0.2">
      <c r="A5" s="299" t="s">
        <v>159</v>
      </c>
      <c r="B5" s="181">
        <v>7</v>
      </c>
      <c r="C5" s="287" t="s">
        <v>147</v>
      </c>
      <c r="D5" s="182">
        <v>12</v>
      </c>
      <c r="E5" s="183"/>
      <c r="F5" s="181">
        <v>11</v>
      </c>
      <c r="G5" s="287" t="s">
        <v>147</v>
      </c>
      <c r="H5" s="182">
        <v>8</v>
      </c>
      <c r="I5" s="183"/>
      <c r="J5" s="181">
        <v>9</v>
      </c>
      <c r="K5" s="287" t="s">
        <v>147</v>
      </c>
      <c r="L5" s="182">
        <v>10</v>
      </c>
      <c r="M5" s="183"/>
      <c r="N5" s="181">
        <v>1</v>
      </c>
      <c r="O5" s="287" t="s">
        <v>147</v>
      </c>
      <c r="P5" s="182">
        <v>17</v>
      </c>
      <c r="Q5" s="183"/>
      <c r="R5" s="181">
        <v>16</v>
      </c>
      <c r="S5" s="287" t="s">
        <v>147</v>
      </c>
      <c r="T5" s="182">
        <v>18</v>
      </c>
      <c r="U5" s="183"/>
      <c r="V5" s="181">
        <v>2</v>
      </c>
      <c r="W5" s="287" t="s">
        <v>147</v>
      </c>
      <c r="X5" s="184">
        <v>15</v>
      </c>
    </row>
    <row r="6" spans="1:24" s="128" customFormat="1" ht="27" customHeight="1" thickBot="1" x14ac:dyDescent="0.25">
      <c r="A6" s="300"/>
      <c r="B6" s="171"/>
      <c r="C6" s="288"/>
      <c r="D6" s="172"/>
      <c r="E6" s="170"/>
      <c r="F6" s="171"/>
      <c r="G6" s="288"/>
      <c r="H6" s="172"/>
      <c r="I6" s="170"/>
      <c r="J6" s="171"/>
      <c r="K6" s="288"/>
      <c r="L6" s="172"/>
      <c r="M6" s="170"/>
      <c r="N6" s="171"/>
      <c r="O6" s="288"/>
      <c r="P6" s="172"/>
      <c r="Q6" s="170"/>
      <c r="R6" s="171"/>
      <c r="S6" s="288"/>
      <c r="T6" s="172"/>
      <c r="U6" s="170"/>
      <c r="V6" s="171"/>
      <c r="W6" s="288"/>
      <c r="X6" s="173"/>
    </row>
    <row r="7" spans="1:24" ht="27" customHeight="1" x14ac:dyDescent="0.2">
      <c r="A7" s="297" t="s">
        <v>162</v>
      </c>
      <c r="B7" s="185">
        <v>14</v>
      </c>
      <c r="C7" s="291" t="s">
        <v>147</v>
      </c>
      <c r="D7" s="186">
        <v>3</v>
      </c>
      <c r="E7" s="187"/>
      <c r="F7" s="185">
        <v>4</v>
      </c>
      <c r="G7" s="291" t="s">
        <v>147</v>
      </c>
      <c r="H7" s="186">
        <v>13</v>
      </c>
      <c r="I7" s="187"/>
      <c r="J7" s="185">
        <v>12</v>
      </c>
      <c r="K7" s="291" t="s">
        <v>147</v>
      </c>
      <c r="L7" s="186">
        <v>5</v>
      </c>
      <c r="M7" s="187"/>
      <c r="N7" s="185">
        <v>6</v>
      </c>
      <c r="O7" s="291" t="s">
        <v>147</v>
      </c>
      <c r="P7" s="186">
        <v>11</v>
      </c>
      <c r="Q7" s="187"/>
      <c r="R7" s="185">
        <v>10</v>
      </c>
      <c r="S7" s="291" t="s">
        <v>147</v>
      </c>
      <c r="T7" s="186">
        <v>7</v>
      </c>
      <c r="U7" s="187"/>
      <c r="V7" s="185">
        <v>8</v>
      </c>
      <c r="W7" s="291" t="s">
        <v>147</v>
      </c>
      <c r="X7" s="188">
        <v>9</v>
      </c>
    </row>
    <row r="8" spans="1:24" s="128" customFormat="1" ht="27" customHeight="1" thickBot="1" x14ac:dyDescent="0.25">
      <c r="A8" s="298"/>
      <c r="B8" s="189"/>
      <c r="C8" s="292"/>
      <c r="D8" s="190"/>
      <c r="E8" s="176"/>
      <c r="F8" s="189"/>
      <c r="G8" s="292"/>
      <c r="H8" s="190"/>
      <c r="I8" s="176"/>
      <c r="J8" s="189"/>
      <c r="K8" s="292"/>
      <c r="L8" s="190"/>
      <c r="M8" s="176"/>
      <c r="N8" s="189"/>
      <c r="O8" s="292"/>
      <c r="P8" s="190"/>
      <c r="Q8" s="176"/>
      <c r="R8" s="189"/>
      <c r="S8" s="292"/>
      <c r="T8" s="190"/>
      <c r="U8" s="176"/>
      <c r="V8" s="189"/>
      <c r="W8" s="292"/>
      <c r="X8" s="191"/>
    </row>
    <row r="9" spans="1:24" ht="27" customHeight="1" x14ac:dyDescent="0.2">
      <c r="A9" s="299" t="s">
        <v>163</v>
      </c>
      <c r="B9" s="181">
        <v>16</v>
      </c>
      <c r="C9" s="287" t="s">
        <v>147</v>
      </c>
      <c r="D9" s="182">
        <v>1</v>
      </c>
      <c r="E9" s="183"/>
      <c r="F9" s="181">
        <v>15</v>
      </c>
      <c r="G9" s="287" t="s">
        <v>147</v>
      </c>
      <c r="H9" s="182">
        <v>17</v>
      </c>
      <c r="I9" s="183"/>
      <c r="J9" s="181">
        <v>18</v>
      </c>
      <c r="K9" s="287" t="s">
        <v>147</v>
      </c>
      <c r="L9" s="182">
        <v>14</v>
      </c>
      <c r="M9" s="183"/>
      <c r="N9" s="181">
        <v>13</v>
      </c>
      <c r="O9" s="287" t="s">
        <v>147</v>
      </c>
      <c r="P9" s="182">
        <v>2</v>
      </c>
      <c r="Q9" s="183"/>
      <c r="R9" s="181">
        <v>3</v>
      </c>
      <c r="S9" s="287" t="s">
        <v>147</v>
      </c>
      <c r="T9" s="182">
        <v>12</v>
      </c>
      <c r="U9" s="183"/>
      <c r="V9" s="181">
        <v>11</v>
      </c>
      <c r="W9" s="287" t="s">
        <v>147</v>
      </c>
      <c r="X9" s="184">
        <v>4</v>
      </c>
    </row>
    <row r="10" spans="1:24" s="128" customFormat="1" ht="27" customHeight="1" thickBot="1" x14ac:dyDescent="0.25">
      <c r="A10" s="300"/>
      <c r="B10" s="171"/>
      <c r="C10" s="288"/>
      <c r="D10" s="172"/>
      <c r="E10" s="170"/>
      <c r="F10" s="171"/>
      <c r="G10" s="288"/>
      <c r="H10" s="172"/>
      <c r="I10" s="170"/>
      <c r="J10" s="171"/>
      <c r="K10" s="288"/>
      <c r="L10" s="172"/>
      <c r="M10" s="170"/>
      <c r="N10" s="171"/>
      <c r="O10" s="288"/>
      <c r="P10" s="172"/>
      <c r="Q10" s="170"/>
      <c r="R10" s="171"/>
      <c r="S10" s="288"/>
      <c r="T10" s="172"/>
      <c r="U10" s="170"/>
      <c r="V10" s="171"/>
      <c r="W10" s="288"/>
      <c r="X10" s="173"/>
    </row>
    <row r="11" spans="1:24" ht="27" customHeight="1" x14ac:dyDescent="0.2">
      <c r="A11" s="297" t="s">
        <v>164</v>
      </c>
      <c r="B11" s="185">
        <v>5</v>
      </c>
      <c r="C11" s="291" t="s">
        <v>147</v>
      </c>
      <c r="D11" s="186">
        <v>10</v>
      </c>
      <c r="E11" s="187"/>
      <c r="F11" s="185">
        <v>9</v>
      </c>
      <c r="G11" s="291" t="s">
        <v>147</v>
      </c>
      <c r="H11" s="186">
        <v>6</v>
      </c>
      <c r="I11" s="187"/>
      <c r="J11" s="185">
        <v>7</v>
      </c>
      <c r="K11" s="291" t="s">
        <v>147</v>
      </c>
      <c r="L11" s="186">
        <v>8</v>
      </c>
      <c r="M11" s="187"/>
      <c r="N11" s="185">
        <v>1</v>
      </c>
      <c r="O11" s="291" t="s">
        <v>147</v>
      </c>
      <c r="P11" s="186">
        <v>15</v>
      </c>
      <c r="Q11" s="187"/>
      <c r="R11" s="185">
        <v>14</v>
      </c>
      <c r="S11" s="291" t="s">
        <v>147</v>
      </c>
      <c r="T11" s="186">
        <v>16</v>
      </c>
      <c r="U11" s="187"/>
      <c r="V11" s="185">
        <v>17</v>
      </c>
      <c r="W11" s="291" t="s">
        <v>147</v>
      </c>
      <c r="X11" s="188">
        <v>13</v>
      </c>
    </row>
    <row r="12" spans="1:24" s="128" customFormat="1" ht="27" customHeight="1" thickBot="1" x14ac:dyDescent="0.25">
      <c r="A12" s="298"/>
      <c r="B12" s="189"/>
      <c r="C12" s="292"/>
      <c r="D12" s="190"/>
      <c r="E12" s="176"/>
      <c r="F12" s="189"/>
      <c r="G12" s="292"/>
      <c r="H12" s="190"/>
      <c r="I12" s="176"/>
      <c r="J12" s="189"/>
      <c r="K12" s="292"/>
      <c r="L12" s="190"/>
      <c r="M12" s="176"/>
      <c r="N12" s="189"/>
      <c r="O12" s="292"/>
      <c r="P12" s="190"/>
      <c r="Q12" s="176"/>
      <c r="R12" s="189"/>
      <c r="S12" s="292"/>
      <c r="T12" s="190"/>
      <c r="U12" s="176"/>
      <c r="V12" s="189"/>
      <c r="W12" s="292"/>
      <c r="X12" s="191"/>
    </row>
    <row r="13" spans="1:24" ht="27" customHeight="1" x14ac:dyDescent="0.2">
      <c r="A13" s="299" t="s">
        <v>165</v>
      </c>
      <c r="B13" s="181">
        <v>12</v>
      </c>
      <c r="C13" s="287" t="s">
        <v>147</v>
      </c>
      <c r="D13" s="182">
        <v>18</v>
      </c>
      <c r="E13" s="183"/>
      <c r="F13" s="181">
        <v>2</v>
      </c>
      <c r="G13" s="287" t="s">
        <v>147</v>
      </c>
      <c r="H13" s="182">
        <v>11</v>
      </c>
      <c r="I13" s="183"/>
      <c r="J13" s="181">
        <v>10</v>
      </c>
      <c r="K13" s="287" t="s">
        <v>147</v>
      </c>
      <c r="L13" s="182">
        <v>3</v>
      </c>
      <c r="M13" s="183"/>
      <c r="N13" s="181">
        <v>4</v>
      </c>
      <c r="O13" s="287" t="s">
        <v>147</v>
      </c>
      <c r="P13" s="182">
        <v>9</v>
      </c>
      <c r="Q13" s="183"/>
      <c r="R13" s="181">
        <v>8</v>
      </c>
      <c r="S13" s="287" t="s">
        <v>147</v>
      </c>
      <c r="T13" s="182">
        <v>5</v>
      </c>
      <c r="U13" s="183"/>
      <c r="V13" s="181">
        <v>6</v>
      </c>
      <c r="W13" s="287" t="s">
        <v>147</v>
      </c>
      <c r="X13" s="184">
        <v>7</v>
      </c>
    </row>
    <row r="14" spans="1:24" s="128" customFormat="1" ht="27" customHeight="1" thickBot="1" x14ac:dyDescent="0.25">
      <c r="A14" s="300"/>
      <c r="B14" s="171"/>
      <c r="C14" s="288"/>
      <c r="D14" s="172"/>
      <c r="E14" s="170"/>
      <c r="F14" s="171"/>
      <c r="G14" s="288"/>
      <c r="H14" s="172"/>
      <c r="I14" s="170"/>
      <c r="J14" s="171"/>
      <c r="K14" s="288"/>
      <c r="L14" s="172"/>
      <c r="M14" s="170"/>
      <c r="N14" s="171"/>
      <c r="O14" s="288"/>
      <c r="P14" s="172"/>
      <c r="Q14" s="170"/>
      <c r="R14" s="171"/>
      <c r="S14" s="288"/>
      <c r="T14" s="172"/>
      <c r="U14" s="170"/>
      <c r="V14" s="171"/>
      <c r="W14" s="288"/>
      <c r="X14" s="173"/>
    </row>
    <row r="15" spans="1:24" ht="27" customHeight="1" x14ac:dyDescent="0.2">
      <c r="A15" s="297" t="s">
        <v>166</v>
      </c>
      <c r="B15" s="185">
        <v>14</v>
      </c>
      <c r="C15" s="291" t="s">
        <v>147</v>
      </c>
      <c r="D15" s="186">
        <v>1</v>
      </c>
      <c r="E15" s="187"/>
      <c r="F15" s="185">
        <v>13</v>
      </c>
      <c r="G15" s="291" t="s">
        <v>147</v>
      </c>
      <c r="H15" s="186">
        <v>15</v>
      </c>
      <c r="I15" s="187"/>
      <c r="J15" s="185">
        <v>16</v>
      </c>
      <c r="K15" s="291" t="s">
        <v>147</v>
      </c>
      <c r="L15" s="186">
        <v>12</v>
      </c>
      <c r="M15" s="187"/>
      <c r="N15" s="185">
        <v>11</v>
      </c>
      <c r="O15" s="291" t="s">
        <v>147</v>
      </c>
      <c r="P15" s="186">
        <v>17</v>
      </c>
      <c r="Q15" s="187"/>
      <c r="R15" s="185">
        <v>18</v>
      </c>
      <c r="S15" s="291" t="s">
        <v>147</v>
      </c>
      <c r="T15" s="186">
        <v>10</v>
      </c>
      <c r="U15" s="187"/>
      <c r="V15" s="185">
        <v>9</v>
      </c>
      <c r="W15" s="291" t="s">
        <v>147</v>
      </c>
      <c r="X15" s="188">
        <v>2</v>
      </c>
    </row>
    <row r="16" spans="1:24" s="128" customFormat="1" ht="27" customHeight="1" thickBot="1" x14ac:dyDescent="0.25">
      <c r="A16" s="298"/>
      <c r="B16" s="189"/>
      <c r="C16" s="292"/>
      <c r="D16" s="190"/>
      <c r="E16" s="176"/>
      <c r="F16" s="189"/>
      <c r="G16" s="292"/>
      <c r="H16" s="190"/>
      <c r="I16" s="176"/>
      <c r="J16" s="189"/>
      <c r="K16" s="292"/>
      <c r="L16" s="190"/>
      <c r="M16" s="176"/>
      <c r="N16" s="189"/>
      <c r="O16" s="292"/>
      <c r="P16" s="190"/>
      <c r="Q16" s="176"/>
      <c r="R16" s="189"/>
      <c r="S16" s="292"/>
      <c r="T16" s="190"/>
      <c r="U16" s="176"/>
      <c r="V16" s="189"/>
      <c r="W16" s="292"/>
      <c r="X16" s="191"/>
    </row>
    <row r="17" spans="1:24" ht="27" customHeight="1" x14ac:dyDescent="0.2">
      <c r="A17" s="299" t="s">
        <v>167</v>
      </c>
      <c r="B17" s="181">
        <v>3</v>
      </c>
      <c r="C17" s="287" t="s">
        <v>147</v>
      </c>
      <c r="D17" s="182">
        <v>8</v>
      </c>
      <c r="E17" s="183"/>
      <c r="F17" s="181">
        <v>7</v>
      </c>
      <c r="G17" s="287" t="s">
        <v>147</v>
      </c>
      <c r="H17" s="182">
        <v>4</v>
      </c>
      <c r="I17" s="183"/>
      <c r="J17" s="181">
        <v>5</v>
      </c>
      <c r="K17" s="287" t="s">
        <v>147</v>
      </c>
      <c r="L17" s="182">
        <v>6</v>
      </c>
      <c r="M17" s="183"/>
      <c r="N17" s="181">
        <v>1</v>
      </c>
      <c r="O17" s="287" t="s">
        <v>147</v>
      </c>
      <c r="P17" s="182">
        <v>13</v>
      </c>
      <c r="Q17" s="183"/>
      <c r="R17" s="181">
        <v>12</v>
      </c>
      <c r="S17" s="287" t="s">
        <v>147</v>
      </c>
      <c r="T17" s="182">
        <v>14</v>
      </c>
      <c r="U17" s="183"/>
      <c r="V17" s="181">
        <v>15</v>
      </c>
      <c r="W17" s="287" t="s">
        <v>147</v>
      </c>
      <c r="X17" s="184">
        <v>11</v>
      </c>
    </row>
    <row r="18" spans="1:24" s="128" customFormat="1" ht="27" customHeight="1" thickBot="1" x14ac:dyDescent="0.25">
      <c r="A18" s="300"/>
      <c r="B18" s="171"/>
      <c r="C18" s="288"/>
      <c r="D18" s="172"/>
      <c r="E18" s="170"/>
      <c r="F18" s="171"/>
      <c r="G18" s="288"/>
      <c r="H18" s="172"/>
      <c r="I18" s="170"/>
      <c r="J18" s="171"/>
      <c r="K18" s="288"/>
      <c r="L18" s="172"/>
      <c r="M18" s="170"/>
      <c r="N18" s="171"/>
      <c r="O18" s="288"/>
      <c r="P18" s="172"/>
      <c r="Q18" s="170"/>
      <c r="R18" s="171"/>
      <c r="S18" s="288"/>
      <c r="T18" s="172"/>
      <c r="U18" s="170"/>
      <c r="V18" s="171"/>
      <c r="W18" s="288"/>
      <c r="X18" s="173"/>
    </row>
    <row r="19" spans="1:24" ht="27" customHeight="1" x14ac:dyDescent="0.2">
      <c r="A19" s="297" t="s">
        <v>168</v>
      </c>
      <c r="B19" s="185">
        <v>10</v>
      </c>
      <c r="C19" s="291" t="s">
        <v>147</v>
      </c>
      <c r="D19" s="186">
        <v>16</v>
      </c>
      <c r="E19" s="187"/>
      <c r="F19" s="185">
        <v>17</v>
      </c>
      <c r="G19" s="291" t="s">
        <v>147</v>
      </c>
      <c r="H19" s="186">
        <v>9</v>
      </c>
      <c r="I19" s="187"/>
      <c r="J19" s="185">
        <v>8</v>
      </c>
      <c r="K19" s="291" t="s">
        <v>147</v>
      </c>
      <c r="L19" s="186">
        <v>18</v>
      </c>
      <c r="M19" s="187"/>
      <c r="N19" s="185">
        <v>2</v>
      </c>
      <c r="O19" s="291" t="s">
        <v>147</v>
      </c>
      <c r="P19" s="186">
        <v>7</v>
      </c>
      <c r="Q19" s="187"/>
      <c r="R19" s="185">
        <v>6</v>
      </c>
      <c r="S19" s="291" t="s">
        <v>147</v>
      </c>
      <c r="T19" s="186">
        <v>3</v>
      </c>
      <c r="U19" s="187"/>
      <c r="V19" s="185">
        <v>4</v>
      </c>
      <c r="W19" s="291" t="s">
        <v>147</v>
      </c>
      <c r="X19" s="188">
        <v>5</v>
      </c>
    </row>
    <row r="20" spans="1:24" s="128" customFormat="1" ht="27" customHeight="1" thickBot="1" x14ac:dyDescent="0.25">
      <c r="A20" s="298"/>
      <c r="B20" s="189"/>
      <c r="C20" s="292"/>
      <c r="D20" s="190"/>
      <c r="E20" s="176"/>
      <c r="F20" s="189"/>
      <c r="G20" s="292"/>
      <c r="H20" s="190"/>
      <c r="I20" s="176"/>
      <c r="J20" s="189"/>
      <c r="K20" s="292"/>
      <c r="L20" s="190"/>
      <c r="M20" s="176"/>
      <c r="N20" s="189"/>
      <c r="O20" s="292"/>
      <c r="P20" s="190"/>
      <c r="Q20" s="176"/>
      <c r="R20" s="189"/>
      <c r="S20" s="292"/>
      <c r="T20" s="190"/>
      <c r="U20" s="176"/>
      <c r="V20" s="189"/>
      <c r="W20" s="292"/>
      <c r="X20" s="191"/>
    </row>
    <row r="21" spans="1:24" ht="27" customHeight="1" x14ac:dyDescent="0.2">
      <c r="A21" s="301" t="s">
        <v>169</v>
      </c>
      <c r="B21" s="193">
        <v>12</v>
      </c>
      <c r="C21" s="287" t="s">
        <v>147</v>
      </c>
      <c r="D21" s="194">
        <v>1</v>
      </c>
      <c r="E21" s="187"/>
      <c r="F21" s="193">
        <v>11</v>
      </c>
      <c r="G21" s="287" t="s">
        <v>147</v>
      </c>
      <c r="H21" s="194">
        <v>13</v>
      </c>
      <c r="I21" s="187"/>
      <c r="J21" s="193">
        <v>14</v>
      </c>
      <c r="K21" s="287" t="s">
        <v>147</v>
      </c>
      <c r="L21" s="194">
        <v>10</v>
      </c>
      <c r="M21" s="187"/>
      <c r="N21" s="193">
        <v>9</v>
      </c>
      <c r="O21" s="287" t="s">
        <v>147</v>
      </c>
      <c r="P21" s="194">
        <v>15</v>
      </c>
      <c r="Q21" s="187"/>
      <c r="R21" s="193">
        <v>16</v>
      </c>
      <c r="S21" s="287" t="s">
        <v>147</v>
      </c>
      <c r="T21" s="194">
        <v>8</v>
      </c>
      <c r="U21" s="187"/>
      <c r="V21" s="193">
        <v>7</v>
      </c>
      <c r="W21" s="287" t="s">
        <v>147</v>
      </c>
      <c r="X21" s="195">
        <v>17</v>
      </c>
    </row>
    <row r="22" spans="1:24" s="128" customFormat="1" ht="27" customHeight="1" thickBot="1" x14ac:dyDescent="0.25">
      <c r="A22" s="302"/>
      <c r="B22" s="174"/>
      <c r="C22" s="288"/>
      <c r="D22" s="175"/>
      <c r="E22" s="176"/>
      <c r="F22" s="174"/>
      <c r="G22" s="288"/>
      <c r="H22" s="175"/>
      <c r="I22" s="176"/>
      <c r="J22" s="174"/>
      <c r="K22" s="288"/>
      <c r="L22" s="175"/>
      <c r="M22" s="176"/>
      <c r="N22" s="174"/>
      <c r="O22" s="288"/>
      <c r="P22" s="175"/>
      <c r="Q22" s="176"/>
      <c r="R22" s="174"/>
      <c r="S22" s="288"/>
      <c r="T22" s="175"/>
      <c r="U22" s="176"/>
      <c r="V22" s="174"/>
      <c r="W22" s="288"/>
      <c r="X22" s="192"/>
    </row>
    <row r="23" spans="1:24" ht="27" customHeight="1" x14ac:dyDescent="0.2">
      <c r="A23" s="297" t="s">
        <v>170</v>
      </c>
      <c r="B23" s="185">
        <v>18</v>
      </c>
      <c r="C23" s="291" t="s">
        <v>147</v>
      </c>
      <c r="D23" s="186">
        <v>6</v>
      </c>
      <c r="E23" s="187"/>
      <c r="F23" s="185">
        <v>5</v>
      </c>
      <c r="G23" s="291" t="s">
        <v>147</v>
      </c>
      <c r="H23" s="186">
        <v>2</v>
      </c>
      <c r="I23" s="187"/>
      <c r="J23" s="185">
        <v>3</v>
      </c>
      <c r="K23" s="291" t="s">
        <v>147</v>
      </c>
      <c r="L23" s="186">
        <v>4</v>
      </c>
      <c r="M23" s="187"/>
      <c r="N23" s="185">
        <v>1</v>
      </c>
      <c r="O23" s="291" t="s">
        <v>147</v>
      </c>
      <c r="P23" s="186">
        <v>11</v>
      </c>
      <c r="Q23" s="187"/>
      <c r="R23" s="185">
        <v>10</v>
      </c>
      <c r="S23" s="291" t="s">
        <v>147</v>
      </c>
      <c r="T23" s="186">
        <v>12</v>
      </c>
      <c r="U23" s="187"/>
      <c r="V23" s="185">
        <v>13</v>
      </c>
      <c r="W23" s="291" t="s">
        <v>147</v>
      </c>
      <c r="X23" s="188">
        <v>9</v>
      </c>
    </row>
    <row r="24" spans="1:24" s="128" customFormat="1" ht="27" customHeight="1" thickBot="1" x14ac:dyDescent="0.25">
      <c r="A24" s="298"/>
      <c r="B24" s="189"/>
      <c r="C24" s="292"/>
      <c r="D24" s="190"/>
      <c r="E24" s="176"/>
      <c r="F24" s="189"/>
      <c r="G24" s="292"/>
      <c r="H24" s="190"/>
      <c r="I24" s="176"/>
      <c r="J24" s="189"/>
      <c r="K24" s="292"/>
      <c r="L24" s="190"/>
      <c r="M24" s="176"/>
      <c r="N24" s="189"/>
      <c r="O24" s="292"/>
      <c r="P24" s="190"/>
      <c r="Q24" s="176"/>
      <c r="R24" s="189"/>
      <c r="S24" s="292"/>
      <c r="T24" s="190"/>
      <c r="U24" s="176"/>
      <c r="V24" s="189"/>
      <c r="W24" s="292"/>
      <c r="X24" s="191"/>
    </row>
    <row r="25" spans="1:24" ht="27" customHeight="1" x14ac:dyDescent="0.2">
      <c r="A25" s="299" t="s">
        <v>171</v>
      </c>
      <c r="B25" s="181">
        <v>8</v>
      </c>
      <c r="C25" s="287" t="s">
        <v>147</v>
      </c>
      <c r="D25" s="182">
        <v>14</v>
      </c>
      <c r="E25" s="183"/>
      <c r="F25" s="181">
        <v>15</v>
      </c>
      <c r="G25" s="287" t="s">
        <v>147</v>
      </c>
      <c r="H25" s="182">
        <v>7</v>
      </c>
      <c r="I25" s="183"/>
      <c r="J25" s="181">
        <v>6</v>
      </c>
      <c r="K25" s="287" t="s">
        <v>147</v>
      </c>
      <c r="L25" s="182">
        <v>16</v>
      </c>
      <c r="M25" s="183"/>
      <c r="N25" s="181">
        <v>17</v>
      </c>
      <c r="O25" s="287" t="s">
        <v>147</v>
      </c>
      <c r="P25" s="182">
        <v>5</v>
      </c>
      <c r="Q25" s="183"/>
      <c r="R25" s="181">
        <v>4</v>
      </c>
      <c r="S25" s="287" t="s">
        <v>147</v>
      </c>
      <c r="T25" s="182">
        <v>18</v>
      </c>
      <c r="U25" s="183"/>
      <c r="V25" s="181">
        <v>2</v>
      </c>
      <c r="W25" s="287" t="s">
        <v>147</v>
      </c>
      <c r="X25" s="184">
        <v>3</v>
      </c>
    </row>
    <row r="26" spans="1:24" s="128" customFormat="1" ht="27" customHeight="1" thickBot="1" x14ac:dyDescent="0.25">
      <c r="A26" s="300"/>
      <c r="B26" s="171"/>
      <c r="C26" s="288"/>
      <c r="D26" s="172"/>
      <c r="E26" s="170"/>
      <c r="F26" s="171"/>
      <c r="G26" s="288"/>
      <c r="H26" s="172"/>
      <c r="I26" s="170"/>
      <c r="J26" s="171"/>
      <c r="K26" s="288"/>
      <c r="L26" s="172"/>
      <c r="M26" s="170"/>
      <c r="N26" s="171"/>
      <c r="O26" s="288"/>
      <c r="P26" s="172"/>
      <c r="Q26" s="170"/>
      <c r="R26" s="171"/>
      <c r="S26" s="288"/>
      <c r="T26" s="172"/>
      <c r="U26" s="170"/>
      <c r="V26" s="171"/>
      <c r="W26" s="288"/>
      <c r="X26" s="173"/>
    </row>
    <row r="27" spans="1:24" ht="27" customHeight="1" x14ac:dyDescent="0.2">
      <c r="A27" s="297" t="s">
        <v>172</v>
      </c>
      <c r="B27" s="185">
        <v>10</v>
      </c>
      <c r="C27" s="291" t="s">
        <v>147</v>
      </c>
      <c r="D27" s="186">
        <v>1</v>
      </c>
      <c r="E27" s="187"/>
      <c r="F27" s="185">
        <v>9</v>
      </c>
      <c r="G27" s="291" t="s">
        <v>147</v>
      </c>
      <c r="H27" s="186">
        <v>11</v>
      </c>
      <c r="I27" s="187"/>
      <c r="J27" s="185">
        <v>12</v>
      </c>
      <c r="K27" s="291" t="s">
        <v>147</v>
      </c>
      <c r="L27" s="186">
        <v>8</v>
      </c>
      <c r="M27" s="187"/>
      <c r="N27" s="185">
        <v>7</v>
      </c>
      <c r="O27" s="291" t="s">
        <v>147</v>
      </c>
      <c r="P27" s="186">
        <v>13</v>
      </c>
      <c r="Q27" s="187"/>
      <c r="R27" s="185">
        <v>14</v>
      </c>
      <c r="S27" s="291" t="s">
        <v>147</v>
      </c>
      <c r="T27" s="186">
        <v>6</v>
      </c>
      <c r="U27" s="187"/>
      <c r="V27" s="185">
        <v>5</v>
      </c>
      <c r="W27" s="291" t="s">
        <v>147</v>
      </c>
      <c r="X27" s="188">
        <v>15</v>
      </c>
    </row>
    <row r="28" spans="1:24" s="128" customFormat="1" ht="27" customHeight="1" thickBot="1" x14ac:dyDescent="0.25">
      <c r="A28" s="298"/>
      <c r="B28" s="189"/>
      <c r="C28" s="292"/>
      <c r="D28" s="190"/>
      <c r="E28" s="176"/>
      <c r="F28" s="189"/>
      <c r="G28" s="292"/>
      <c r="H28" s="190"/>
      <c r="I28" s="176"/>
      <c r="J28" s="189"/>
      <c r="K28" s="292"/>
      <c r="L28" s="190"/>
      <c r="M28" s="176"/>
      <c r="N28" s="189"/>
      <c r="O28" s="292"/>
      <c r="P28" s="190"/>
      <c r="Q28" s="176"/>
      <c r="R28" s="189"/>
      <c r="S28" s="292"/>
      <c r="T28" s="190"/>
      <c r="U28" s="176"/>
      <c r="V28" s="189"/>
      <c r="W28" s="292"/>
      <c r="X28" s="191"/>
    </row>
    <row r="29" spans="1:24" ht="27" customHeight="1" x14ac:dyDescent="0.2">
      <c r="A29" s="299" t="s">
        <v>173</v>
      </c>
      <c r="B29" s="181">
        <v>16</v>
      </c>
      <c r="C29" s="287" t="s">
        <v>147</v>
      </c>
      <c r="D29" s="182">
        <v>4</v>
      </c>
      <c r="E29" s="183"/>
      <c r="F29" s="181">
        <v>3</v>
      </c>
      <c r="G29" s="287" t="s">
        <v>147</v>
      </c>
      <c r="H29" s="182">
        <v>17</v>
      </c>
      <c r="I29" s="183"/>
      <c r="J29" s="181">
        <v>18</v>
      </c>
      <c r="K29" s="287" t="s">
        <v>147</v>
      </c>
      <c r="L29" s="182">
        <v>2</v>
      </c>
      <c r="M29" s="183"/>
      <c r="N29" s="181">
        <v>1</v>
      </c>
      <c r="O29" s="287" t="s">
        <v>147</v>
      </c>
      <c r="P29" s="182">
        <v>9</v>
      </c>
      <c r="Q29" s="183"/>
      <c r="R29" s="181">
        <v>8</v>
      </c>
      <c r="S29" s="287" t="s">
        <v>147</v>
      </c>
      <c r="T29" s="182">
        <v>10</v>
      </c>
      <c r="U29" s="183"/>
      <c r="V29" s="181">
        <v>11</v>
      </c>
      <c r="W29" s="287" t="s">
        <v>147</v>
      </c>
      <c r="X29" s="184">
        <v>7</v>
      </c>
    </row>
    <row r="30" spans="1:24" s="128" customFormat="1" ht="27" customHeight="1" thickBot="1" x14ac:dyDescent="0.25">
      <c r="A30" s="300"/>
      <c r="B30" s="171"/>
      <c r="C30" s="288"/>
      <c r="D30" s="172"/>
      <c r="E30" s="170"/>
      <c r="F30" s="171"/>
      <c r="G30" s="288"/>
      <c r="H30" s="172"/>
      <c r="I30" s="170"/>
      <c r="J30" s="171"/>
      <c r="K30" s="288"/>
      <c r="L30" s="172"/>
      <c r="M30" s="170"/>
      <c r="N30" s="171"/>
      <c r="O30" s="288"/>
      <c r="P30" s="172"/>
      <c r="Q30" s="170"/>
      <c r="R30" s="171"/>
      <c r="S30" s="288"/>
      <c r="T30" s="172"/>
      <c r="U30" s="170"/>
      <c r="V30" s="171"/>
      <c r="W30" s="288"/>
      <c r="X30" s="173"/>
    </row>
    <row r="31" spans="1:24" ht="27" customHeight="1" x14ac:dyDescent="0.2">
      <c r="A31" s="297" t="s">
        <v>174</v>
      </c>
      <c r="B31" s="185">
        <v>6</v>
      </c>
      <c r="C31" s="291" t="s">
        <v>147</v>
      </c>
      <c r="D31" s="186">
        <v>12</v>
      </c>
      <c r="E31" s="187"/>
      <c r="F31" s="185">
        <v>13</v>
      </c>
      <c r="G31" s="291" t="s">
        <v>147</v>
      </c>
      <c r="H31" s="186">
        <v>5</v>
      </c>
      <c r="I31" s="187"/>
      <c r="J31" s="185">
        <v>4</v>
      </c>
      <c r="K31" s="291" t="s">
        <v>147</v>
      </c>
      <c r="L31" s="186">
        <v>14</v>
      </c>
      <c r="M31" s="187"/>
      <c r="N31" s="185">
        <v>15</v>
      </c>
      <c r="O31" s="291" t="s">
        <v>147</v>
      </c>
      <c r="P31" s="186">
        <v>3</v>
      </c>
      <c r="Q31" s="187"/>
      <c r="R31" s="185">
        <v>2</v>
      </c>
      <c r="S31" s="291" t="s">
        <v>147</v>
      </c>
      <c r="T31" s="186">
        <v>16</v>
      </c>
      <c r="U31" s="187"/>
      <c r="V31" s="185">
        <v>17</v>
      </c>
      <c r="W31" s="291" t="s">
        <v>147</v>
      </c>
      <c r="X31" s="188">
        <v>18</v>
      </c>
    </row>
    <row r="32" spans="1:24" s="128" customFormat="1" ht="27" customHeight="1" thickBot="1" x14ac:dyDescent="0.25">
      <c r="A32" s="298"/>
      <c r="B32" s="189"/>
      <c r="C32" s="292"/>
      <c r="D32" s="190"/>
      <c r="E32" s="176"/>
      <c r="F32" s="189"/>
      <c r="G32" s="292"/>
      <c r="H32" s="190"/>
      <c r="I32" s="176"/>
      <c r="J32" s="189"/>
      <c r="K32" s="292"/>
      <c r="L32" s="190"/>
      <c r="M32" s="176"/>
      <c r="N32" s="189"/>
      <c r="O32" s="292"/>
      <c r="P32" s="190"/>
      <c r="Q32" s="176"/>
      <c r="R32" s="189"/>
      <c r="S32" s="292"/>
      <c r="T32" s="190"/>
      <c r="U32" s="176"/>
      <c r="V32" s="189"/>
      <c r="W32" s="292"/>
      <c r="X32" s="191"/>
    </row>
    <row r="33" spans="1:24" ht="27" customHeight="1" x14ac:dyDescent="0.2">
      <c r="A33" s="299" t="s">
        <v>175</v>
      </c>
      <c r="B33" s="181">
        <v>8</v>
      </c>
      <c r="C33" s="287" t="s">
        <v>147</v>
      </c>
      <c r="D33" s="182">
        <v>1</v>
      </c>
      <c r="E33" s="183"/>
      <c r="F33" s="181">
        <v>7</v>
      </c>
      <c r="G33" s="287" t="s">
        <v>147</v>
      </c>
      <c r="H33" s="182">
        <v>9</v>
      </c>
      <c r="I33" s="183"/>
      <c r="J33" s="181">
        <v>10</v>
      </c>
      <c r="K33" s="287" t="s">
        <v>147</v>
      </c>
      <c r="L33" s="182">
        <v>6</v>
      </c>
      <c r="M33" s="183"/>
      <c r="N33" s="181">
        <v>5</v>
      </c>
      <c r="O33" s="287" t="s">
        <v>147</v>
      </c>
      <c r="P33" s="182">
        <v>11</v>
      </c>
      <c r="Q33" s="183"/>
      <c r="R33" s="181">
        <v>12</v>
      </c>
      <c r="S33" s="287" t="s">
        <v>147</v>
      </c>
      <c r="T33" s="182">
        <v>4</v>
      </c>
      <c r="U33" s="183"/>
      <c r="V33" s="181">
        <v>3</v>
      </c>
      <c r="W33" s="287" t="s">
        <v>147</v>
      </c>
      <c r="X33" s="184">
        <v>13</v>
      </c>
    </row>
    <row r="34" spans="1:24" s="128" customFormat="1" ht="27" customHeight="1" thickBot="1" x14ac:dyDescent="0.25">
      <c r="A34" s="300"/>
      <c r="B34" s="171"/>
      <c r="C34" s="288"/>
      <c r="D34" s="172"/>
      <c r="E34" s="170"/>
      <c r="F34" s="171"/>
      <c r="G34" s="288"/>
      <c r="H34" s="172"/>
      <c r="I34" s="170"/>
      <c r="J34" s="171"/>
      <c r="K34" s="288"/>
      <c r="L34" s="172"/>
      <c r="M34" s="170"/>
      <c r="N34" s="171"/>
      <c r="O34" s="288"/>
      <c r="P34" s="172"/>
      <c r="Q34" s="170"/>
      <c r="R34" s="171"/>
      <c r="S34" s="288"/>
      <c r="T34" s="172"/>
      <c r="U34" s="170"/>
      <c r="V34" s="171"/>
      <c r="W34" s="288"/>
      <c r="X34" s="173"/>
    </row>
    <row r="35" spans="1:24" ht="27" customHeight="1" x14ac:dyDescent="0.2">
      <c r="A35" s="297" t="s">
        <v>176</v>
      </c>
      <c r="B35" s="185">
        <v>14</v>
      </c>
      <c r="C35" s="291" t="s">
        <v>147</v>
      </c>
      <c r="D35" s="186">
        <v>2</v>
      </c>
      <c r="E35" s="187"/>
      <c r="F35" s="185">
        <v>18</v>
      </c>
      <c r="G35" s="291" t="s">
        <v>147</v>
      </c>
      <c r="H35" s="186">
        <v>15</v>
      </c>
      <c r="I35" s="187"/>
      <c r="J35" s="185">
        <v>16</v>
      </c>
      <c r="K35" s="291" t="s">
        <v>147</v>
      </c>
      <c r="L35" s="186">
        <v>17</v>
      </c>
      <c r="M35" s="187"/>
      <c r="N35" s="185">
        <v>1</v>
      </c>
      <c r="O35" s="291" t="s">
        <v>147</v>
      </c>
      <c r="P35" s="186">
        <v>7</v>
      </c>
      <c r="Q35" s="187"/>
      <c r="R35" s="185">
        <v>6</v>
      </c>
      <c r="S35" s="291" t="s">
        <v>147</v>
      </c>
      <c r="T35" s="186">
        <v>8</v>
      </c>
      <c r="U35" s="187"/>
      <c r="V35" s="185">
        <v>9</v>
      </c>
      <c r="W35" s="291" t="s">
        <v>147</v>
      </c>
      <c r="X35" s="188">
        <v>5</v>
      </c>
    </row>
    <row r="36" spans="1:24" s="128" customFormat="1" ht="27" customHeight="1" thickBot="1" x14ac:dyDescent="0.25">
      <c r="A36" s="298"/>
      <c r="B36" s="189"/>
      <c r="C36" s="292"/>
      <c r="D36" s="190"/>
      <c r="E36" s="176"/>
      <c r="F36" s="189"/>
      <c r="G36" s="292"/>
      <c r="H36" s="190"/>
      <c r="I36" s="176"/>
      <c r="J36" s="189"/>
      <c r="K36" s="292"/>
      <c r="L36" s="190"/>
      <c r="M36" s="176"/>
      <c r="N36" s="189"/>
      <c r="O36" s="292"/>
      <c r="P36" s="190"/>
      <c r="Q36" s="176"/>
      <c r="R36" s="189"/>
      <c r="S36" s="292"/>
      <c r="T36" s="190"/>
      <c r="U36" s="176"/>
      <c r="V36" s="189"/>
      <c r="W36" s="292"/>
      <c r="X36" s="191"/>
    </row>
    <row r="37" spans="1:24" ht="27" customHeight="1" x14ac:dyDescent="0.2">
      <c r="A37" s="299" t="s">
        <v>177</v>
      </c>
      <c r="B37" s="181">
        <v>4</v>
      </c>
      <c r="C37" s="287" t="s">
        <v>147</v>
      </c>
      <c r="D37" s="182">
        <v>10</v>
      </c>
      <c r="E37" s="183"/>
      <c r="F37" s="181">
        <v>11</v>
      </c>
      <c r="G37" s="287" t="s">
        <v>147</v>
      </c>
      <c r="H37" s="182">
        <v>3</v>
      </c>
      <c r="I37" s="183"/>
      <c r="J37" s="181">
        <v>2</v>
      </c>
      <c r="K37" s="287" t="s">
        <v>147</v>
      </c>
      <c r="L37" s="182">
        <v>12</v>
      </c>
      <c r="M37" s="183"/>
      <c r="N37" s="181">
        <v>13</v>
      </c>
      <c r="O37" s="287" t="s">
        <v>147</v>
      </c>
      <c r="P37" s="182">
        <v>18</v>
      </c>
      <c r="Q37" s="183"/>
      <c r="R37" s="181">
        <v>17</v>
      </c>
      <c r="S37" s="287" t="s">
        <v>147</v>
      </c>
      <c r="T37" s="182">
        <v>14</v>
      </c>
      <c r="U37" s="183"/>
      <c r="V37" s="181">
        <v>15</v>
      </c>
      <c r="W37" s="287" t="s">
        <v>147</v>
      </c>
      <c r="X37" s="184">
        <v>16</v>
      </c>
    </row>
    <row r="38" spans="1:24" s="128" customFormat="1" ht="27" customHeight="1" thickBot="1" x14ac:dyDescent="0.25">
      <c r="A38" s="300"/>
      <c r="B38" s="171"/>
      <c r="C38" s="288"/>
      <c r="D38" s="172"/>
      <c r="E38" s="170"/>
      <c r="F38" s="171"/>
      <c r="G38" s="288"/>
      <c r="H38" s="172"/>
      <c r="I38" s="170"/>
      <c r="J38" s="171"/>
      <c r="K38" s="288"/>
      <c r="L38" s="172"/>
      <c r="M38" s="170"/>
      <c r="N38" s="171"/>
      <c r="O38" s="288"/>
      <c r="P38" s="172"/>
      <c r="Q38" s="170"/>
      <c r="R38" s="171"/>
      <c r="S38" s="288"/>
      <c r="T38" s="172"/>
      <c r="U38" s="170"/>
      <c r="V38" s="171"/>
      <c r="W38" s="288"/>
      <c r="X38" s="173"/>
    </row>
    <row r="39" spans="1:24" ht="27" customHeight="1" x14ac:dyDescent="0.2">
      <c r="A39" s="297" t="s">
        <v>291</v>
      </c>
      <c r="B39" s="185">
        <v>6</v>
      </c>
      <c r="C39" s="291" t="s">
        <v>147</v>
      </c>
      <c r="D39" s="186">
        <v>1</v>
      </c>
      <c r="E39" s="187"/>
      <c r="F39" s="185">
        <v>5</v>
      </c>
      <c r="G39" s="291" t="s">
        <v>147</v>
      </c>
      <c r="H39" s="186">
        <v>7</v>
      </c>
      <c r="I39" s="187"/>
      <c r="J39" s="185">
        <v>8</v>
      </c>
      <c r="K39" s="291" t="s">
        <v>147</v>
      </c>
      <c r="L39" s="186">
        <v>4</v>
      </c>
      <c r="M39" s="187"/>
      <c r="N39" s="185">
        <v>3</v>
      </c>
      <c r="O39" s="291" t="s">
        <v>147</v>
      </c>
      <c r="P39" s="186">
        <v>9</v>
      </c>
      <c r="Q39" s="187"/>
      <c r="R39" s="185">
        <v>10</v>
      </c>
      <c r="S39" s="291" t="s">
        <v>147</v>
      </c>
      <c r="T39" s="186">
        <v>2</v>
      </c>
      <c r="U39" s="187"/>
      <c r="V39" s="185">
        <v>18</v>
      </c>
      <c r="W39" s="291" t="s">
        <v>147</v>
      </c>
      <c r="X39" s="188">
        <v>11</v>
      </c>
    </row>
    <row r="40" spans="1:24" s="128" customFormat="1" ht="27" customHeight="1" thickBot="1" x14ac:dyDescent="0.25">
      <c r="A40" s="298"/>
      <c r="B40" s="189"/>
      <c r="C40" s="292"/>
      <c r="D40" s="190"/>
      <c r="E40" s="176"/>
      <c r="F40" s="189"/>
      <c r="G40" s="292"/>
      <c r="H40" s="190"/>
      <c r="I40" s="176"/>
      <c r="J40" s="189"/>
      <c r="K40" s="292"/>
      <c r="L40" s="190"/>
      <c r="M40" s="176"/>
      <c r="N40" s="189"/>
      <c r="O40" s="292"/>
      <c r="P40" s="190"/>
      <c r="Q40" s="176"/>
      <c r="R40" s="189"/>
      <c r="S40" s="292"/>
      <c r="T40" s="190"/>
      <c r="U40" s="176"/>
      <c r="V40" s="189"/>
      <c r="W40" s="292"/>
      <c r="X40" s="191"/>
    </row>
    <row r="41" spans="1:24" ht="27" customHeight="1" x14ac:dyDescent="0.2">
      <c r="A41" s="301" t="s">
        <v>292</v>
      </c>
      <c r="B41" s="193">
        <v>12</v>
      </c>
      <c r="C41" s="287" t="s">
        <v>147</v>
      </c>
      <c r="D41" s="194">
        <v>17</v>
      </c>
      <c r="E41" s="187"/>
      <c r="F41" s="193">
        <v>16</v>
      </c>
      <c r="G41" s="287" t="s">
        <v>147</v>
      </c>
      <c r="H41" s="194">
        <v>13</v>
      </c>
      <c r="I41" s="187"/>
      <c r="J41" s="193">
        <v>14</v>
      </c>
      <c r="K41" s="287" t="s">
        <v>147</v>
      </c>
      <c r="L41" s="194">
        <v>15</v>
      </c>
      <c r="M41" s="187"/>
      <c r="N41" s="193">
        <v>1</v>
      </c>
      <c r="O41" s="287" t="s">
        <v>147</v>
      </c>
      <c r="P41" s="194">
        <v>5</v>
      </c>
      <c r="Q41" s="187"/>
      <c r="R41" s="193">
        <v>4</v>
      </c>
      <c r="S41" s="287" t="s">
        <v>147</v>
      </c>
      <c r="T41" s="194">
        <v>6</v>
      </c>
      <c r="U41" s="187"/>
      <c r="V41" s="193">
        <v>7</v>
      </c>
      <c r="W41" s="287" t="s">
        <v>147</v>
      </c>
      <c r="X41" s="195">
        <v>3</v>
      </c>
    </row>
    <row r="42" spans="1:24" s="128" customFormat="1" ht="27" customHeight="1" thickBot="1" x14ac:dyDescent="0.25">
      <c r="A42" s="302"/>
      <c r="B42" s="174"/>
      <c r="C42" s="288"/>
      <c r="D42" s="175"/>
      <c r="E42" s="176"/>
      <c r="F42" s="174"/>
      <c r="G42" s="288"/>
      <c r="H42" s="175"/>
      <c r="I42" s="176"/>
      <c r="J42" s="174"/>
      <c r="K42" s="288"/>
      <c r="L42" s="175"/>
      <c r="M42" s="176"/>
      <c r="N42" s="174"/>
      <c r="O42" s="288"/>
      <c r="P42" s="175"/>
      <c r="Q42" s="176"/>
      <c r="R42" s="174"/>
      <c r="S42" s="288"/>
      <c r="T42" s="175"/>
      <c r="U42" s="176"/>
      <c r="V42" s="174"/>
      <c r="W42" s="288"/>
      <c r="X42" s="192"/>
    </row>
    <row r="43" spans="1:24" ht="27" customHeight="1" x14ac:dyDescent="0.2">
      <c r="A43" s="297" t="s">
        <v>295</v>
      </c>
      <c r="B43" s="185">
        <v>2</v>
      </c>
      <c r="C43" s="291" t="s">
        <v>147</v>
      </c>
      <c r="D43" s="186">
        <v>8</v>
      </c>
      <c r="E43" s="187"/>
      <c r="F43" s="185">
        <v>9</v>
      </c>
      <c r="G43" s="291" t="s">
        <v>147</v>
      </c>
      <c r="H43" s="186">
        <v>18</v>
      </c>
      <c r="I43" s="187"/>
      <c r="J43" s="185">
        <v>17</v>
      </c>
      <c r="K43" s="291" t="s">
        <v>147</v>
      </c>
      <c r="L43" s="186">
        <v>10</v>
      </c>
      <c r="M43" s="187"/>
      <c r="N43" s="185">
        <v>11</v>
      </c>
      <c r="O43" s="291" t="s">
        <v>147</v>
      </c>
      <c r="P43" s="186">
        <v>16</v>
      </c>
      <c r="Q43" s="187"/>
      <c r="R43" s="185">
        <v>15</v>
      </c>
      <c r="S43" s="291" t="s">
        <v>147</v>
      </c>
      <c r="T43" s="186">
        <v>12</v>
      </c>
      <c r="U43" s="187"/>
      <c r="V43" s="185">
        <v>13</v>
      </c>
      <c r="W43" s="291" t="s">
        <v>147</v>
      </c>
      <c r="X43" s="188">
        <v>14</v>
      </c>
    </row>
    <row r="44" spans="1:24" s="128" customFormat="1" ht="27" customHeight="1" thickBot="1" x14ac:dyDescent="0.25">
      <c r="A44" s="298"/>
      <c r="B44" s="189"/>
      <c r="C44" s="292"/>
      <c r="D44" s="190"/>
      <c r="E44" s="176"/>
      <c r="F44" s="189"/>
      <c r="G44" s="292"/>
      <c r="H44" s="190"/>
      <c r="I44" s="176"/>
      <c r="J44" s="189"/>
      <c r="K44" s="292"/>
      <c r="L44" s="190"/>
      <c r="M44" s="176"/>
      <c r="N44" s="189"/>
      <c r="O44" s="292"/>
      <c r="P44" s="190"/>
      <c r="Q44" s="176"/>
      <c r="R44" s="189"/>
      <c r="S44" s="292"/>
      <c r="T44" s="190"/>
      <c r="U44" s="176"/>
      <c r="V44" s="189"/>
      <c r="W44" s="292"/>
      <c r="X44" s="191"/>
    </row>
    <row r="45" spans="1:24" ht="27" customHeight="1" x14ac:dyDescent="0.2">
      <c r="A45" s="299" t="s">
        <v>296</v>
      </c>
      <c r="B45" s="181">
        <v>4</v>
      </c>
      <c r="C45" s="287" t="s">
        <v>147</v>
      </c>
      <c r="D45" s="182">
        <v>1</v>
      </c>
      <c r="E45" s="183"/>
      <c r="F45" s="181">
        <v>3</v>
      </c>
      <c r="G45" s="287" t="s">
        <v>147</v>
      </c>
      <c r="H45" s="182">
        <v>5</v>
      </c>
      <c r="I45" s="183"/>
      <c r="J45" s="181">
        <v>6</v>
      </c>
      <c r="K45" s="287" t="s">
        <v>147</v>
      </c>
      <c r="L45" s="182">
        <v>2</v>
      </c>
      <c r="M45" s="183"/>
      <c r="N45" s="181">
        <v>18</v>
      </c>
      <c r="O45" s="287" t="s">
        <v>147</v>
      </c>
      <c r="P45" s="182">
        <v>7</v>
      </c>
      <c r="Q45" s="183"/>
      <c r="R45" s="181">
        <v>8</v>
      </c>
      <c r="S45" s="287" t="s">
        <v>147</v>
      </c>
      <c r="T45" s="182">
        <v>17</v>
      </c>
      <c r="U45" s="183"/>
      <c r="V45" s="181">
        <v>16</v>
      </c>
      <c r="W45" s="287" t="s">
        <v>147</v>
      </c>
      <c r="X45" s="184">
        <v>9</v>
      </c>
    </row>
    <row r="46" spans="1:24" s="128" customFormat="1" ht="27" customHeight="1" thickBot="1" x14ac:dyDescent="0.25">
      <c r="A46" s="300"/>
      <c r="B46" s="171"/>
      <c r="C46" s="288"/>
      <c r="D46" s="172"/>
      <c r="E46" s="170"/>
      <c r="F46" s="171"/>
      <c r="G46" s="288"/>
      <c r="H46" s="172"/>
      <c r="I46" s="170"/>
      <c r="J46" s="171"/>
      <c r="K46" s="288"/>
      <c r="L46" s="172"/>
      <c r="M46" s="170"/>
      <c r="N46" s="171"/>
      <c r="O46" s="288"/>
      <c r="P46" s="172"/>
      <c r="Q46" s="170"/>
      <c r="R46" s="171"/>
      <c r="S46" s="288"/>
      <c r="T46" s="172"/>
      <c r="U46" s="170"/>
      <c r="V46" s="171"/>
      <c r="W46" s="288"/>
      <c r="X46" s="173"/>
    </row>
    <row r="47" spans="1:24" ht="27" customHeight="1" x14ac:dyDescent="0.2">
      <c r="A47" s="297" t="s">
        <v>297</v>
      </c>
      <c r="B47" s="185">
        <v>10</v>
      </c>
      <c r="C47" s="291" t="s">
        <v>147</v>
      </c>
      <c r="D47" s="186">
        <v>15</v>
      </c>
      <c r="E47" s="187"/>
      <c r="F47" s="185">
        <v>14</v>
      </c>
      <c r="G47" s="291" t="s">
        <v>147</v>
      </c>
      <c r="H47" s="186">
        <v>11</v>
      </c>
      <c r="I47" s="187"/>
      <c r="J47" s="185">
        <v>12</v>
      </c>
      <c r="K47" s="291" t="s">
        <v>147</v>
      </c>
      <c r="L47" s="186">
        <v>13</v>
      </c>
      <c r="M47" s="187"/>
      <c r="N47" s="185">
        <v>1</v>
      </c>
      <c r="O47" s="291" t="s">
        <v>147</v>
      </c>
      <c r="P47" s="186">
        <v>3</v>
      </c>
      <c r="Q47" s="187"/>
      <c r="R47" s="185">
        <v>2</v>
      </c>
      <c r="S47" s="291" t="s">
        <v>147</v>
      </c>
      <c r="T47" s="186">
        <v>4</v>
      </c>
      <c r="U47" s="187"/>
      <c r="V47" s="185">
        <v>5</v>
      </c>
      <c r="W47" s="291" t="s">
        <v>147</v>
      </c>
      <c r="X47" s="188">
        <v>18</v>
      </c>
    </row>
    <row r="48" spans="1:24" s="128" customFormat="1" ht="27" customHeight="1" thickBot="1" x14ac:dyDescent="0.25">
      <c r="A48" s="298"/>
      <c r="B48" s="189"/>
      <c r="C48" s="292"/>
      <c r="D48" s="190"/>
      <c r="E48" s="176"/>
      <c r="F48" s="189"/>
      <c r="G48" s="292"/>
      <c r="H48" s="190"/>
      <c r="I48" s="176"/>
      <c r="J48" s="189"/>
      <c r="K48" s="292"/>
      <c r="L48" s="190"/>
      <c r="M48" s="176"/>
      <c r="N48" s="189"/>
      <c r="O48" s="292"/>
      <c r="P48" s="190"/>
      <c r="Q48" s="176"/>
      <c r="R48" s="189"/>
      <c r="S48" s="292"/>
      <c r="T48" s="190"/>
      <c r="U48" s="176"/>
      <c r="V48" s="189"/>
      <c r="W48" s="292"/>
      <c r="X48" s="191"/>
    </row>
    <row r="49" spans="1:24" ht="27" customHeight="1" x14ac:dyDescent="0.2">
      <c r="A49" s="299" t="s">
        <v>298</v>
      </c>
      <c r="B49" s="181">
        <v>17</v>
      </c>
      <c r="C49" s="287" t="s">
        <v>147</v>
      </c>
      <c r="D49" s="182">
        <v>6</v>
      </c>
      <c r="E49" s="183"/>
      <c r="F49" s="181">
        <v>7</v>
      </c>
      <c r="G49" s="287" t="s">
        <v>147</v>
      </c>
      <c r="H49" s="182">
        <v>16</v>
      </c>
      <c r="I49" s="183"/>
      <c r="J49" s="181">
        <v>15</v>
      </c>
      <c r="K49" s="287" t="s">
        <v>147</v>
      </c>
      <c r="L49" s="182">
        <v>8</v>
      </c>
      <c r="M49" s="183"/>
      <c r="N49" s="181">
        <v>9</v>
      </c>
      <c r="O49" s="287" t="s">
        <v>147</v>
      </c>
      <c r="P49" s="182">
        <v>14</v>
      </c>
      <c r="Q49" s="183"/>
      <c r="R49" s="181">
        <v>13</v>
      </c>
      <c r="S49" s="287" t="s">
        <v>147</v>
      </c>
      <c r="T49" s="182">
        <v>10</v>
      </c>
      <c r="U49" s="183"/>
      <c r="V49" s="181">
        <v>11</v>
      </c>
      <c r="W49" s="287" t="s">
        <v>147</v>
      </c>
      <c r="X49" s="184">
        <v>12</v>
      </c>
    </row>
    <row r="50" spans="1:24" s="128" customFormat="1" ht="27" customHeight="1" thickBot="1" x14ac:dyDescent="0.25">
      <c r="A50" s="300"/>
      <c r="B50" s="171"/>
      <c r="C50" s="288"/>
      <c r="D50" s="172"/>
      <c r="E50" s="170"/>
      <c r="F50" s="171"/>
      <c r="G50" s="288"/>
      <c r="H50" s="172"/>
      <c r="I50" s="170"/>
      <c r="J50" s="171"/>
      <c r="K50" s="288"/>
      <c r="L50" s="172"/>
      <c r="M50" s="170"/>
      <c r="N50" s="171"/>
      <c r="O50" s="288"/>
      <c r="P50" s="172"/>
      <c r="Q50" s="170"/>
      <c r="R50" s="171"/>
      <c r="S50" s="288"/>
      <c r="T50" s="172"/>
      <c r="U50" s="170"/>
      <c r="V50" s="171"/>
      <c r="W50" s="288"/>
      <c r="X50" s="173"/>
    </row>
    <row r="51" spans="1:24" ht="27" customHeight="1" x14ac:dyDescent="0.2">
      <c r="A51" s="297" t="s">
        <v>299</v>
      </c>
      <c r="B51" s="185">
        <v>2</v>
      </c>
      <c r="C51" s="291" t="s">
        <v>147</v>
      </c>
      <c r="D51" s="186">
        <v>1</v>
      </c>
      <c r="E51" s="187"/>
      <c r="F51" s="185">
        <v>18</v>
      </c>
      <c r="G51" s="291" t="s">
        <v>147</v>
      </c>
      <c r="H51" s="186">
        <v>3</v>
      </c>
      <c r="I51" s="187"/>
      <c r="J51" s="185">
        <v>4</v>
      </c>
      <c r="K51" s="291" t="s">
        <v>147</v>
      </c>
      <c r="L51" s="186">
        <v>17</v>
      </c>
      <c r="M51" s="187"/>
      <c r="N51" s="185">
        <v>16</v>
      </c>
      <c r="O51" s="291" t="s">
        <v>147</v>
      </c>
      <c r="P51" s="186">
        <v>5</v>
      </c>
      <c r="Q51" s="187"/>
      <c r="R51" s="185">
        <v>6</v>
      </c>
      <c r="S51" s="291" t="s">
        <v>147</v>
      </c>
      <c r="T51" s="186">
        <v>15</v>
      </c>
      <c r="U51" s="187"/>
      <c r="V51" s="185">
        <v>14</v>
      </c>
      <c r="W51" s="291" t="s">
        <v>147</v>
      </c>
      <c r="X51" s="188">
        <v>7</v>
      </c>
    </row>
    <row r="52" spans="1:24" s="128" customFormat="1" ht="27" customHeight="1" thickBot="1" x14ac:dyDescent="0.25">
      <c r="A52" s="298"/>
      <c r="B52" s="189"/>
      <c r="C52" s="292"/>
      <c r="D52" s="190"/>
      <c r="E52" s="176"/>
      <c r="F52" s="189"/>
      <c r="G52" s="292"/>
      <c r="H52" s="190"/>
      <c r="I52" s="176"/>
      <c r="J52" s="189"/>
      <c r="K52" s="292"/>
      <c r="L52" s="190"/>
      <c r="M52" s="176"/>
      <c r="N52" s="189"/>
      <c r="O52" s="292"/>
      <c r="P52" s="190"/>
      <c r="Q52" s="176"/>
      <c r="R52" s="189"/>
      <c r="S52" s="292"/>
      <c r="T52" s="190"/>
      <c r="U52" s="176"/>
      <c r="V52" s="189"/>
      <c r="W52" s="292"/>
      <c r="X52" s="191"/>
    </row>
    <row r="53" spans="1:24" s="128" customFormat="1" ht="27" customHeight="1" x14ac:dyDescent="0.2">
      <c r="A53" s="299" t="s">
        <v>300</v>
      </c>
      <c r="B53" s="181">
        <v>8</v>
      </c>
      <c r="C53" s="287" t="s">
        <v>147</v>
      </c>
      <c r="D53" s="182">
        <v>13</v>
      </c>
      <c r="E53" s="183"/>
      <c r="F53" s="181">
        <v>12</v>
      </c>
      <c r="G53" s="287" t="s">
        <v>147</v>
      </c>
      <c r="H53" s="182">
        <v>9</v>
      </c>
      <c r="I53" s="183"/>
      <c r="J53" s="181">
        <v>10</v>
      </c>
      <c r="K53" s="287" t="s">
        <v>147</v>
      </c>
      <c r="L53" s="182">
        <v>11</v>
      </c>
      <c r="M53" s="183"/>
      <c r="N53" s="181"/>
      <c r="O53" s="287"/>
      <c r="P53" s="182"/>
      <c r="Q53" s="183"/>
      <c r="R53" s="181"/>
      <c r="S53" s="287"/>
      <c r="T53" s="182"/>
      <c r="U53" s="183"/>
      <c r="V53" s="181"/>
      <c r="W53" s="287"/>
      <c r="X53" s="184"/>
    </row>
    <row r="54" spans="1:24" s="128" customFormat="1" ht="27" customHeight="1" thickBot="1" x14ac:dyDescent="0.25">
      <c r="A54" s="302"/>
      <c r="B54" s="174"/>
      <c r="C54" s="288"/>
      <c r="D54" s="175"/>
      <c r="E54" s="176"/>
      <c r="F54" s="174"/>
      <c r="G54" s="288"/>
      <c r="H54" s="175"/>
      <c r="I54" s="176"/>
      <c r="J54" s="174"/>
      <c r="K54" s="288"/>
      <c r="L54" s="175"/>
      <c r="M54" s="176"/>
      <c r="N54" s="174"/>
      <c r="O54" s="288"/>
      <c r="P54" s="175"/>
      <c r="Q54" s="176"/>
      <c r="R54" s="174"/>
      <c r="S54" s="288"/>
      <c r="T54" s="175"/>
      <c r="U54" s="176"/>
      <c r="V54" s="174"/>
      <c r="W54" s="288"/>
      <c r="X54" s="192"/>
    </row>
  </sheetData>
  <mergeCells count="182">
    <mergeCell ref="S3:S4"/>
    <mergeCell ref="W3:W4"/>
    <mergeCell ref="A5:A6"/>
    <mergeCell ref="C5:C6"/>
    <mergeCell ref="G5:G6"/>
    <mergeCell ref="K5:K6"/>
    <mergeCell ref="O5:O6"/>
    <mergeCell ref="S5:S6"/>
    <mergeCell ref="W5:W6"/>
    <mergeCell ref="A3:A4"/>
    <mergeCell ref="C3:C4"/>
    <mergeCell ref="G3:G4"/>
    <mergeCell ref="K3:K4"/>
    <mergeCell ref="O3:O4"/>
    <mergeCell ref="W7:W8"/>
    <mergeCell ref="A9:A10"/>
    <mergeCell ref="C9:C10"/>
    <mergeCell ref="G9:G10"/>
    <mergeCell ref="K9:K10"/>
    <mergeCell ref="O9:O10"/>
    <mergeCell ref="S9:S10"/>
    <mergeCell ref="W9:W10"/>
    <mergeCell ref="A7:A8"/>
    <mergeCell ref="C7:C8"/>
    <mergeCell ref="G7:G8"/>
    <mergeCell ref="K7:K8"/>
    <mergeCell ref="O7:O8"/>
    <mergeCell ref="S7:S8"/>
    <mergeCell ref="W11:W12"/>
    <mergeCell ref="A13:A14"/>
    <mergeCell ref="C13:C14"/>
    <mergeCell ref="G13:G14"/>
    <mergeCell ref="K13:K14"/>
    <mergeCell ref="O13:O14"/>
    <mergeCell ref="S13:S14"/>
    <mergeCell ref="W13:W14"/>
    <mergeCell ref="A11:A12"/>
    <mergeCell ref="C11:C12"/>
    <mergeCell ref="G11:G12"/>
    <mergeCell ref="K11:K12"/>
    <mergeCell ref="O11:O12"/>
    <mergeCell ref="S11:S12"/>
    <mergeCell ref="W15:W16"/>
    <mergeCell ref="A17:A18"/>
    <mergeCell ref="C17:C18"/>
    <mergeCell ref="G17:G18"/>
    <mergeCell ref="K17:K18"/>
    <mergeCell ref="O17:O18"/>
    <mergeCell ref="S17:S18"/>
    <mergeCell ref="W17:W18"/>
    <mergeCell ref="A15:A16"/>
    <mergeCell ref="C15:C16"/>
    <mergeCell ref="G15:G16"/>
    <mergeCell ref="K15:K16"/>
    <mergeCell ref="O15:O16"/>
    <mergeCell ref="S15:S16"/>
    <mergeCell ref="W19:W20"/>
    <mergeCell ref="A21:A22"/>
    <mergeCell ref="C21:C22"/>
    <mergeCell ref="G21:G22"/>
    <mergeCell ref="K21:K22"/>
    <mergeCell ref="O21:O22"/>
    <mergeCell ref="S21:S22"/>
    <mergeCell ref="W21:W22"/>
    <mergeCell ref="A19:A20"/>
    <mergeCell ref="C19:C20"/>
    <mergeCell ref="G19:G20"/>
    <mergeCell ref="K19:K20"/>
    <mergeCell ref="O19:O20"/>
    <mergeCell ref="S19:S20"/>
    <mergeCell ref="W23:W24"/>
    <mergeCell ref="A25:A26"/>
    <mergeCell ref="C25:C26"/>
    <mergeCell ref="G25:G26"/>
    <mergeCell ref="K25:K26"/>
    <mergeCell ref="O25:O26"/>
    <mergeCell ref="S25:S26"/>
    <mergeCell ref="W25:W26"/>
    <mergeCell ref="A23:A24"/>
    <mergeCell ref="C23:C24"/>
    <mergeCell ref="G23:G24"/>
    <mergeCell ref="K23:K24"/>
    <mergeCell ref="O23:O24"/>
    <mergeCell ref="S23:S24"/>
    <mergeCell ref="W27:W28"/>
    <mergeCell ref="A29:A30"/>
    <mergeCell ref="C29:C30"/>
    <mergeCell ref="G29:G30"/>
    <mergeCell ref="K29:K30"/>
    <mergeCell ref="O29:O30"/>
    <mergeCell ref="S29:S30"/>
    <mergeCell ref="W29:W30"/>
    <mergeCell ref="A27:A28"/>
    <mergeCell ref="C27:C28"/>
    <mergeCell ref="G27:G28"/>
    <mergeCell ref="K27:K28"/>
    <mergeCell ref="O27:O28"/>
    <mergeCell ref="S27:S28"/>
    <mergeCell ref="W31:W32"/>
    <mergeCell ref="A33:A34"/>
    <mergeCell ref="C33:C34"/>
    <mergeCell ref="G33:G34"/>
    <mergeCell ref="K33:K34"/>
    <mergeCell ref="O33:O34"/>
    <mergeCell ref="S33:S34"/>
    <mergeCell ref="W33:W34"/>
    <mergeCell ref="A31:A32"/>
    <mergeCell ref="C31:C32"/>
    <mergeCell ref="G31:G32"/>
    <mergeCell ref="K31:K32"/>
    <mergeCell ref="O31:O32"/>
    <mergeCell ref="S31:S32"/>
    <mergeCell ref="W35:W36"/>
    <mergeCell ref="A37:A38"/>
    <mergeCell ref="C37:C38"/>
    <mergeCell ref="G37:G38"/>
    <mergeCell ref="K37:K38"/>
    <mergeCell ref="O37:O38"/>
    <mergeCell ref="S37:S38"/>
    <mergeCell ref="W37:W38"/>
    <mergeCell ref="A35:A36"/>
    <mergeCell ref="C35:C36"/>
    <mergeCell ref="G35:G36"/>
    <mergeCell ref="K35:K36"/>
    <mergeCell ref="O35:O36"/>
    <mergeCell ref="S35:S36"/>
    <mergeCell ref="W39:W40"/>
    <mergeCell ref="A41:A42"/>
    <mergeCell ref="C41:C42"/>
    <mergeCell ref="G41:G42"/>
    <mergeCell ref="K41:K42"/>
    <mergeCell ref="O41:O42"/>
    <mergeCell ref="S41:S42"/>
    <mergeCell ref="W41:W42"/>
    <mergeCell ref="A39:A40"/>
    <mergeCell ref="C39:C40"/>
    <mergeCell ref="G39:G40"/>
    <mergeCell ref="K39:K40"/>
    <mergeCell ref="O39:O40"/>
    <mergeCell ref="S39:S40"/>
    <mergeCell ref="W43:W44"/>
    <mergeCell ref="A45:A46"/>
    <mergeCell ref="C45:C46"/>
    <mergeCell ref="G45:G46"/>
    <mergeCell ref="K45:K46"/>
    <mergeCell ref="O45:O46"/>
    <mergeCell ref="S45:S46"/>
    <mergeCell ref="W45:W46"/>
    <mergeCell ref="A43:A44"/>
    <mergeCell ref="C43:C44"/>
    <mergeCell ref="G43:G44"/>
    <mergeCell ref="K43:K44"/>
    <mergeCell ref="O43:O44"/>
    <mergeCell ref="S43:S44"/>
    <mergeCell ref="W47:W48"/>
    <mergeCell ref="A49:A50"/>
    <mergeCell ref="C49:C50"/>
    <mergeCell ref="G49:G50"/>
    <mergeCell ref="K49:K50"/>
    <mergeCell ref="O49:O50"/>
    <mergeCell ref="S49:S50"/>
    <mergeCell ref="W49:W50"/>
    <mergeCell ref="A47:A48"/>
    <mergeCell ref="C47:C48"/>
    <mergeCell ref="G47:G48"/>
    <mergeCell ref="K47:K48"/>
    <mergeCell ref="O47:O48"/>
    <mergeCell ref="S47:S48"/>
    <mergeCell ref="W51:W52"/>
    <mergeCell ref="A53:A54"/>
    <mergeCell ref="C53:C54"/>
    <mergeCell ref="G53:G54"/>
    <mergeCell ref="K53:K54"/>
    <mergeCell ref="O53:O54"/>
    <mergeCell ref="S53:S54"/>
    <mergeCell ref="W53:W54"/>
    <mergeCell ref="A51:A52"/>
    <mergeCell ref="C51:C52"/>
    <mergeCell ref="G51:G52"/>
    <mergeCell ref="K51:K52"/>
    <mergeCell ref="O51:O52"/>
    <mergeCell ref="S51:S52"/>
  </mergeCells>
  <pageMargins left="0.11811023622047245" right="0.19685039370078741" top="0.27559055118110237" bottom="0.23622047244094491" header="0.31496062992125984" footer="0.31496062992125984"/>
  <pageSetup paperSize="9" scale="9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0"/>
  <sheetViews>
    <sheetView workbookViewId="0">
      <selection activeCell="A18" sqref="A18:H30"/>
    </sheetView>
  </sheetViews>
  <sheetFormatPr defaultRowHeight="12.75" x14ac:dyDescent="0.2"/>
  <cols>
    <col min="1" max="1" width="14.5703125" customWidth="1"/>
    <col min="2" max="2" width="9.42578125" bestFit="1" customWidth="1"/>
    <col min="3" max="8" width="15.28515625" customWidth="1"/>
    <col min="9" max="9" width="19.5703125" bestFit="1" customWidth="1"/>
    <col min="10" max="10" width="11.42578125" bestFit="1" customWidth="1"/>
    <col min="11" max="11" width="10.140625" bestFit="1" customWidth="1"/>
    <col min="12" max="12" width="12.140625" customWidth="1"/>
    <col min="13" max="13" width="9" bestFit="1" customWidth="1"/>
    <col min="14" max="14" width="10.7109375" customWidth="1"/>
  </cols>
  <sheetData>
    <row r="1" spans="1:14" x14ac:dyDescent="0.2">
      <c r="A1" s="126" t="s">
        <v>190</v>
      </c>
    </row>
    <row r="4" spans="1:14" ht="28.5" x14ac:dyDescent="0.3">
      <c r="A4" s="210" t="s">
        <v>178</v>
      </c>
      <c r="B4" s="210" t="s">
        <v>146</v>
      </c>
      <c r="C4" s="211" t="s">
        <v>320</v>
      </c>
      <c r="D4" s="211"/>
      <c r="E4" s="212"/>
      <c r="F4" s="211" t="s">
        <v>321</v>
      </c>
      <c r="G4" s="213"/>
      <c r="H4" s="213"/>
      <c r="I4" s="213"/>
      <c r="J4" s="213"/>
      <c r="K4" s="213"/>
      <c r="L4" s="213"/>
      <c r="M4" s="213"/>
      <c r="N4" s="213"/>
    </row>
    <row r="5" spans="1:14" ht="18.75" x14ac:dyDescent="0.3">
      <c r="A5" s="210" t="s">
        <v>179</v>
      </c>
      <c r="B5" s="210" t="s">
        <v>150</v>
      </c>
      <c r="C5" s="211" t="s">
        <v>322</v>
      </c>
      <c r="D5" s="211"/>
      <c r="E5" s="212"/>
      <c r="F5" s="211" t="s">
        <v>323</v>
      </c>
      <c r="G5" s="213"/>
      <c r="H5" s="213"/>
      <c r="I5" s="213"/>
      <c r="J5" s="213"/>
      <c r="K5" s="213"/>
      <c r="L5" s="213"/>
      <c r="M5" s="213"/>
      <c r="N5" s="213"/>
    </row>
    <row r="6" spans="1:14" ht="18.75" x14ac:dyDescent="0.3">
      <c r="A6" s="251" t="s">
        <v>180</v>
      </c>
      <c r="B6" s="251" t="s">
        <v>151</v>
      </c>
      <c r="C6" s="252" t="s">
        <v>324</v>
      </c>
      <c r="D6" s="252"/>
      <c r="E6" s="253"/>
      <c r="F6" s="252" t="s">
        <v>325</v>
      </c>
      <c r="G6" s="213"/>
      <c r="H6" s="213"/>
      <c r="I6" s="213"/>
      <c r="J6" s="213"/>
      <c r="K6" s="213"/>
      <c r="L6" s="213"/>
      <c r="M6" s="213"/>
      <c r="N6" s="213"/>
    </row>
    <row r="7" spans="1:14" ht="18.75" x14ac:dyDescent="0.3">
      <c r="A7" s="210" t="s">
        <v>181</v>
      </c>
      <c r="B7" s="210" t="s">
        <v>154</v>
      </c>
      <c r="C7" s="214" t="s">
        <v>18</v>
      </c>
      <c r="D7" s="214" t="s">
        <v>21</v>
      </c>
      <c r="E7" s="215">
        <v>39087</v>
      </c>
      <c r="F7" s="214" t="s">
        <v>46</v>
      </c>
      <c r="G7" s="214" t="s">
        <v>37</v>
      </c>
      <c r="H7" s="215">
        <v>39003</v>
      </c>
      <c r="I7" s="216"/>
      <c r="J7" s="216"/>
      <c r="K7" s="216"/>
      <c r="L7" s="216"/>
      <c r="M7" s="216"/>
      <c r="N7" s="216"/>
    </row>
    <row r="8" spans="1:14" ht="18.75" x14ac:dyDescent="0.3">
      <c r="A8" s="210" t="s">
        <v>182</v>
      </c>
      <c r="B8" s="210" t="s">
        <v>155</v>
      </c>
      <c r="C8" s="214" t="s">
        <v>49</v>
      </c>
      <c r="D8" s="214" t="s">
        <v>47</v>
      </c>
      <c r="E8" s="215">
        <v>39167</v>
      </c>
      <c r="F8" s="217" t="s">
        <v>32</v>
      </c>
      <c r="G8" s="217" t="s">
        <v>33</v>
      </c>
      <c r="H8" s="218">
        <v>39221</v>
      </c>
      <c r="I8" s="217" t="s">
        <v>48</v>
      </c>
      <c r="J8" s="217" t="s">
        <v>47</v>
      </c>
      <c r="K8" s="218">
        <v>39271</v>
      </c>
      <c r="L8" s="214" t="s">
        <v>34</v>
      </c>
      <c r="M8" s="214" t="s">
        <v>35</v>
      </c>
      <c r="N8" s="215">
        <v>39115</v>
      </c>
    </row>
    <row r="9" spans="1:14" ht="18.75" x14ac:dyDescent="0.3">
      <c r="A9" s="210" t="s">
        <v>183</v>
      </c>
      <c r="B9" s="210" t="s">
        <v>158</v>
      </c>
      <c r="C9" s="214" t="s">
        <v>42</v>
      </c>
      <c r="D9" s="214" t="s">
        <v>19</v>
      </c>
      <c r="E9" s="215">
        <v>38965</v>
      </c>
      <c r="F9" s="214" t="s">
        <v>43</v>
      </c>
      <c r="G9" s="214" t="s">
        <v>44</v>
      </c>
      <c r="H9" s="215">
        <v>38922</v>
      </c>
      <c r="I9" s="216"/>
      <c r="J9" s="216"/>
      <c r="K9" s="216"/>
      <c r="L9" s="219"/>
      <c r="M9" s="219"/>
      <c r="N9" s="219"/>
    </row>
    <row r="10" spans="1:14" ht="18.75" x14ac:dyDescent="0.3">
      <c r="A10" s="210" t="s">
        <v>280</v>
      </c>
      <c r="B10" s="210" t="s">
        <v>160</v>
      </c>
      <c r="C10" s="214" t="s">
        <v>50</v>
      </c>
      <c r="D10" s="214" t="s">
        <v>51</v>
      </c>
      <c r="E10" s="215">
        <v>39293</v>
      </c>
      <c r="F10" s="214" t="s">
        <v>15</v>
      </c>
      <c r="G10" s="214" t="s">
        <v>16</v>
      </c>
      <c r="H10" s="215">
        <v>39437</v>
      </c>
      <c r="I10" s="216"/>
      <c r="J10" s="216"/>
      <c r="K10" s="216"/>
      <c r="L10" s="216"/>
      <c r="M10" s="216"/>
      <c r="N10" s="216"/>
    </row>
    <row r="11" spans="1:14" ht="18.75" x14ac:dyDescent="0.3">
      <c r="A11" s="210" t="s">
        <v>184</v>
      </c>
      <c r="B11" s="210" t="s">
        <v>161</v>
      </c>
      <c r="C11" s="254" t="s">
        <v>233</v>
      </c>
      <c r="D11" s="254"/>
      <c r="E11" s="255">
        <v>38949</v>
      </c>
      <c r="F11" s="258" t="s">
        <v>234</v>
      </c>
      <c r="G11" s="258"/>
      <c r="H11" s="259">
        <v>39211</v>
      </c>
      <c r="I11" s="224" t="s">
        <v>242</v>
      </c>
      <c r="J11" s="225"/>
      <c r="K11" s="226">
        <v>38550</v>
      </c>
      <c r="L11" s="213"/>
      <c r="M11" s="213"/>
      <c r="N11" s="213"/>
    </row>
    <row r="12" spans="1:14" ht="18.75" x14ac:dyDescent="0.3">
      <c r="A12" s="210" t="s">
        <v>185</v>
      </c>
      <c r="B12" s="210" t="s">
        <v>157</v>
      </c>
      <c r="C12" s="222" t="s">
        <v>236</v>
      </c>
      <c r="D12" s="222"/>
      <c r="E12" s="223">
        <v>38977</v>
      </c>
      <c r="F12" s="222" t="s">
        <v>237</v>
      </c>
      <c r="G12" s="222"/>
      <c r="H12" s="223">
        <v>39187</v>
      </c>
      <c r="I12" s="213"/>
      <c r="J12" s="213"/>
      <c r="K12" s="213"/>
      <c r="L12" s="213"/>
      <c r="M12" s="213"/>
      <c r="N12" s="213"/>
    </row>
    <row r="13" spans="1:14" ht="18.75" x14ac:dyDescent="0.3">
      <c r="A13" s="210" t="s">
        <v>186</v>
      </c>
      <c r="B13" s="210" t="s">
        <v>156</v>
      </c>
      <c r="C13" s="224" t="s">
        <v>240</v>
      </c>
      <c r="D13" s="225"/>
      <c r="E13" s="226">
        <v>38695</v>
      </c>
      <c r="F13" s="224" t="s">
        <v>241</v>
      </c>
      <c r="G13" s="225"/>
      <c r="H13" s="226">
        <v>38695</v>
      </c>
      <c r="I13" s="256" t="s">
        <v>242</v>
      </c>
      <c r="J13" s="256"/>
      <c r="K13" s="257">
        <v>38550</v>
      </c>
      <c r="L13" s="213" t="s">
        <v>326</v>
      </c>
      <c r="M13" s="213"/>
      <c r="N13" s="213"/>
    </row>
    <row r="14" spans="1:14" ht="18.75" x14ac:dyDescent="0.3">
      <c r="A14" s="210" t="s">
        <v>187</v>
      </c>
      <c r="B14" s="210" t="s">
        <v>153</v>
      </c>
      <c r="C14" s="227" t="s">
        <v>258</v>
      </c>
      <c r="D14" s="227" t="s">
        <v>259</v>
      </c>
      <c r="E14" s="228">
        <v>38928</v>
      </c>
      <c r="F14" s="227" t="s">
        <v>260</v>
      </c>
      <c r="G14" s="227" t="s">
        <v>261</v>
      </c>
      <c r="H14" s="228">
        <v>39212</v>
      </c>
      <c r="I14" s="227" t="s">
        <v>262</v>
      </c>
      <c r="J14" s="227" t="s">
        <v>263</v>
      </c>
      <c r="K14" s="228">
        <v>39196</v>
      </c>
      <c r="L14" s="213"/>
      <c r="M14" s="213"/>
      <c r="N14" s="213"/>
    </row>
    <row r="15" spans="1:14" ht="18.75" x14ac:dyDescent="0.3">
      <c r="A15" s="210" t="s">
        <v>188</v>
      </c>
      <c r="B15" s="210" t="s">
        <v>152</v>
      </c>
      <c r="C15" s="229" t="s">
        <v>271</v>
      </c>
      <c r="D15" s="229" t="s">
        <v>251</v>
      </c>
      <c r="E15" s="230">
        <v>39121</v>
      </c>
      <c r="F15" s="227" t="s">
        <v>272</v>
      </c>
      <c r="G15" s="227" t="s">
        <v>273</v>
      </c>
      <c r="H15" s="228">
        <v>39010</v>
      </c>
      <c r="I15" s="213"/>
      <c r="J15" s="213"/>
      <c r="K15" s="213"/>
      <c r="L15" s="213"/>
      <c r="M15" s="213"/>
      <c r="N15" s="213"/>
    </row>
    <row r="16" spans="1:14" ht="18.75" x14ac:dyDescent="0.3">
      <c r="A16" s="210" t="s">
        <v>189</v>
      </c>
      <c r="B16" s="210" t="s">
        <v>149</v>
      </c>
      <c r="C16" s="231" t="s">
        <v>201</v>
      </c>
      <c r="D16" s="231" t="s">
        <v>202</v>
      </c>
      <c r="E16" s="232">
        <v>39243</v>
      </c>
      <c r="F16" s="231" t="s">
        <v>203</v>
      </c>
      <c r="G16" s="231" t="s">
        <v>204</v>
      </c>
      <c r="H16" s="232">
        <v>38980</v>
      </c>
      <c r="I16" s="213"/>
      <c r="J16" s="213"/>
      <c r="K16" s="213"/>
      <c r="L16" s="213"/>
      <c r="M16" s="213"/>
      <c r="N16" s="213"/>
    </row>
    <row r="18" spans="1:8" x14ac:dyDescent="0.2">
      <c r="C18" t="s">
        <v>338</v>
      </c>
      <c r="D18" t="s">
        <v>339</v>
      </c>
      <c r="E18" t="s">
        <v>340</v>
      </c>
      <c r="F18" t="s">
        <v>345</v>
      </c>
      <c r="G18" t="s">
        <v>346</v>
      </c>
    </row>
    <row r="19" spans="1:8" ht="18.75" x14ac:dyDescent="0.3">
      <c r="A19" s="263" t="s">
        <v>337</v>
      </c>
      <c r="B19" s="264"/>
      <c r="C19" s="267">
        <v>8</v>
      </c>
      <c r="D19" s="267">
        <v>3</v>
      </c>
      <c r="E19" s="267">
        <v>0</v>
      </c>
      <c r="F19" s="267">
        <f>C19*2+E19*1</f>
        <v>16</v>
      </c>
      <c r="G19" s="267">
        <v>2</v>
      </c>
      <c r="H19" t="s">
        <v>348</v>
      </c>
    </row>
    <row r="20" spans="1:8" ht="18.75" x14ac:dyDescent="0.3">
      <c r="A20" s="263" t="s">
        <v>341</v>
      </c>
      <c r="B20" s="264"/>
      <c r="C20" s="267">
        <v>7</v>
      </c>
      <c r="D20" s="267">
        <v>3</v>
      </c>
      <c r="E20" s="267">
        <v>1</v>
      </c>
      <c r="F20" s="267">
        <f t="shared" ref="F20:F30" si="0">C20*2+E20*1</f>
        <v>15</v>
      </c>
      <c r="G20" s="267">
        <v>4</v>
      </c>
      <c r="H20" s="128" t="s">
        <v>347</v>
      </c>
    </row>
    <row r="21" spans="1:8" ht="18.75" x14ac:dyDescent="0.3">
      <c r="A21" s="263" t="s">
        <v>342</v>
      </c>
      <c r="B21" s="264"/>
      <c r="C21" s="267">
        <v>8</v>
      </c>
      <c r="D21" s="267">
        <v>3</v>
      </c>
      <c r="E21" s="267">
        <v>0</v>
      </c>
      <c r="F21" s="267">
        <f t="shared" si="0"/>
        <v>16</v>
      </c>
      <c r="G21" s="267">
        <v>3</v>
      </c>
      <c r="H21" s="128" t="s">
        <v>348</v>
      </c>
    </row>
    <row r="22" spans="1:8" ht="18.75" x14ac:dyDescent="0.3">
      <c r="A22" s="263" t="s">
        <v>343</v>
      </c>
      <c r="B22" s="264"/>
      <c r="C22" s="267">
        <v>9</v>
      </c>
      <c r="D22" s="267">
        <v>1</v>
      </c>
      <c r="E22" s="267">
        <v>1</v>
      </c>
      <c r="F22" s="267">
        <f t="shared" si="0"/>
        <v>19</v>
      </c>
      <c r="G22" s="267">
        <v>1</v>
      </c>
    </row>
    <row r="23" spans="1:8" ht="18.75" x14ac:dyDescent="0.3">
      <c r="A23" s="265" t="s">
        <v>183</v>
      </c>
      <c r="B23" s="266"/>
      <c r="C23" s="268">
        <v>3</v>
      </c>
      <c r="D23" s="268">
        <v>8</v>
      </c>
      <c r="E23" s="268">
        <v>0</v>
      </c>
      <c r="F23" s="268">
        <f t="shared" si="0"/>
        <v>6</v>
      </c>
      <c r="G23" s="268">
        <v>10</v>
      </c>
    </row>
    <row r="24" spans="1:8" s="128" customFormat="1" ht="18.75" x14ac:dyDescent="0.3">
      <c r="A24" s="263" t="s">
        <v>280</v>
      </c>
      <c r="B24" s="264"/>
      <c r="C24" s="267">
        <v>7</v>
      </c>
      <c r="D24" s="267">
        <v>3</v>
      </c>
      <c r="E24" s="267">
        <v>1</v>
      </c>
      <c r="F24" s="267">
        <f t="shared" si="0"/>
        <v>15</v>
      </c>
      <c r="G24" s="267">
        <v>5</v>
      </c>
      <c r="H24" s="128" t="s">
        <v>347</v>
      </c>
    </row>
    <row r="25" spans="1:8" ht="18.75" x14ac:dyDescent="0.3">
      <c r="A25" s="263" t="s">
        <v>184</v>
      </c>
      <c r="B25" s="264"/>
      <c r="C25" s="267">
        <v>6</v>
      </c>
      <c r="D25" s="267">
        <v>5</v>
      </c>
      <c r="E25" s="267">
        <v>0</v>
      </c>
      <c r="F25" s="267">
        <f t="shared" si="0"/>
        <v>12</v>
      </c>
      <c r="G25" s="267">
        <v>6</v>
      </c>
    </row>
    <row r="26" spans="1:8" ht="18.75" x14ac:dyDescent="0.3">
      <c r="A26" s="265" t="s">
        <v>185</v>
      </c>
      <c r="B26" s="266"/>
      <c r="C26" s="268">
        <v>5</v>
      </c>
      <c r="D26" s="268">
        <v>6</v>
      </c>
      <c r="E26" s="268">
        <v>0</v>
      </c>
      <c r="F26" s="268">
        <f t="shared" si="0"/>
        <v>10</v>
      </c>
      <c r="G26" s="268">
        <v>7</v>
      </c>
    </row>
    <row r="27" spans="1:8" ht="18.75" x14ac:dyDescent="0.3">
      <c r="A27" s="265" t="s">
        <v>186</v>
      </c>
      <c r="B27" s="266"/>
      <c r="C27" s="268">
        <v>1</v>
      </c>
      <c r="D27" s="268">
        <v>10</v>
      </c>
      <c r="E27" s="268">
        <v>0</v>
      </c>
      <c r="F27" s="268">
        <f t="shared" si="0"/>
        <v>2</v>
      </c>
      <c r="G27" s="268">
        <v>12</v>
      </c>
    </row>
    <row r="28" spans="1:8" ht="18.75" x14ac:dyDescent="0.3">
      <c r="A28" s="265" t="s">
        <v>187</v>
      </c>
      <c r="B28" s="266"/>
      <c r="C28" s="268">
        <v>4</v>
      </c>
      <c r="D28" s="268">
        <v>5</v>
      </c>
      <c r="E28" s="268">
        <v>1</v>
      </c>
      <c r="F28" s="268">
        <f t="shared" si="0"/>
        <v>9</v>
      </c>
      <c r="G28" s="268">
        <v>8</v>
      </c>
    </row>
    <row r="29" spans="1:8" ht="18.75" x14ac:dyDescent="0.3">
      <c r="A29" s="265" t="s">
        <v>188</v>
      </c>
      <c r="B29" s="266"/>
      <c r="C29" s="268">
        <v>2</v>
      </c>
      <c r="D29" s="268">
        <v>9</v>
      </c>
      <c r="E29" s="268">
        <v>0</v>
      </c>
      <c r="F29" s="268">
        <f t="shared" si="0"/>
        <v>4</v>
      </c>
      <c r="G29" s="268">
        <v>11</v>
      </c>
    </row>
    <row r="30" spans="1:8" ht="18.75" x14ac:dyDescent="0.3">
      <c r="A30" s="265" t="s">
        <v>344</v>
      </c>
      <c r="B30" s="266"/>
      <c r="C30" s="268">
        <v>4</v>
      </c>
      <c r="D30" s="268">
        <v>7</v>
      </c>
      <c r="E30" s="268">
        <v>0</v>
      </c>
      <c r="F30" s="268">
        <f t="shared" si="0"/>
        <v>8</v>
      </c>
      <c r="G30" s="268">
        <v>9</v>
      </c>
    </row>
  </sheetData>
  <pageMargins left="0.24" right="0.2" top="0.78740157480314965" bottom="0.78740157480314965" header="0.31496062992125984" footer="0.31496062992125984"/>
  <pageSetup paperSize="9" scale="77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2"/>
  <sheetViews>
    <sheetView tabSelected="1" workbookViewId="0">
      <selection activeCell="L8" sqref="L8"/>
    </sheetView>
  </sheetViews>
  <sheetFormatPr defaultRowHeight="12.75" x14ac:dyDescent="0.2"/>
  <cols>
    <col min="1" max="1" width="11.7109375" customWidth="1"/>
    <col min="2" max="2" width="8.28515625" customWidth="1"/>
    <col min="3" max="3" width="15.5703125" customWidth="1"/>
    <col min="4" max="4" width="9.85546875" bestFit="1" customWidth="1"/>
    <col min="5" max="5" width="15.140625" bestFit="1" customWidth="1"/>
    <col min="6" max="6" width="23" bestFit="1" customWidth="1"/>
    <col min="7" max="7" width="15.28515625" bestFit="1" customWidth="1"/>
    <col min="8" max="8" width="12.7109375" bestFit="1" customWidth="1"/>
    <col min="9" max="9" width="17.28515625" bestFit="1" customWidth="1"/>
    <col min="10" max="10" width="11.42578125" bestFit="1" customWidth="1"/>
    <col min="11" max="11" width="12.7109375" bestFit="1" customWidth="1"/>
    <col min="12" max="12" width="13.85546875" bestFit="1" customWidth="1"/>
    <col min="13" max="13" width="8.28515625" bestFit="1" customWidth="1"/>
    <col min="14" max="14" width="11.42578125" bestFit="1" customWidth="1"/>
    <col min="15" max="15" width="12.28515625" bestFit="1" customWidth="1"/>
    <col min="16" max="16" width="12" bestFit="1" customWidth="1"/>
    <col min="17" max="17" width="11.42578125" bestFit="1" customWidth="1"/>
  </cols>
  <sheetData>
    <row r="1" spans="1:17" x14ac:dyDescent="0.2">
      <c r="A1" s="126" t="s">
        <v>190</v>
      </c>
    </row>
    <row r="3" spans="1:17" ht="15.75" x14ac:dyDescent="0.25">
      <c r="A3" s="233" t="s">
        <v>192</v>
      </c>
      <c r="B3" s="234" t="s">
        <v>146</v>
      </c>
      <c r="C3" s="235" t="s">
        <v>304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17" ht="15.75" x14ac:dyDescent="0.25">
      <c r="A4" s="233" t="s">
        <v>193</v>
      </c>
      <c r="B4" s="234" t="s">
        <v>150</v>
      </c>
      <c r="C4" s="235" t="s">
        <v>305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</row>
    <row r="5" spans="1:17" ht="15" x14ac:dyDescent="0.25">
      <c r="A5" s="236" t="s">
        <v>178</v>
      </c>
      <c r="B5" s="234" t="s">
        <v>151</v>
      </c>
      <c r="C5" s="237" t="s">
        <v>327</v>
      </c>
      <c r="D5" s="213"/>
      <c r="E5" s="237" t="s">
        <v>328</v>
      </c>
      <c r="F5" s="237"/>
      <c r="G5" s="237" t="s">
        <v>330</v>
      </c>
      <c r="H5" s="237" t="s">
        <v>329</v>
      </c>
      <c r="I5" s="213"/>
      <c r="J5" s="213"/>
      <c r="K5" s="213"/>
      <c r="L5" s="213"/>
      <c r="M5" s="213"/>
      <c r="N5" s="213"/>
      <c r="O5" s="213"/>
      <c r="P5" s="213"/>
      <c r="Q5" s="213"/>
    </row>
    <row r="6" spans="1:17" ht="15" x14ac:dyDescent="0.25">
      <c r="A6" s="238" t="s">
        <v>179</v>
      </c>
      <c r="B6" s="234" t="s">
        <v>154</v>
      </c>
      <c r="C6" s="237" t="s">
        <v>332</v>
      </c>
      <c r="D6" s="213"/>
      <c r="E6" s="237" t="s">
        <v>331</v>
      </c>
      <c r="F6" s="237"/>
      <c r="G6" s="237" t="s">
        <v>333</v>
      </c>
      <c r="H6" s="237"/>
      <c r="I6" s="213"/>
      <c r="J6" s="213"/>
      <c r="K6" s="213"/>
      <c r="L6" s="213"/>
      <c r="M6" s="213"/>
      <c r="N6" s="213"/>
      <c r="O6" s="213"/>
      <c r="P6" s="213"/>
      <c r="Q6" s="213"/>
    </row>
    <row r="7" spans="1:17" ht="15" x14ac:dyDescent="0.25">
      <c r="A7" s="238" t="s">
        <v>180</v>
      </c>
      <c r="B7" s="234" t="s">
        <v>155</v>
      </c>
      <c r="C7" s="237" t="s">
        <v>335</v>
      </c>
      <c r="D7" s="213"/>
      <c r="E7" s="237" t="s">
        <v>334</v>
      </c>
      <c r="F7" s="237"/>
      <c r="G7" s="237" t="s">
        <v>336</v>
      </c>
      <c r="H7" s="237"/>
      <c r="I7" s="213"/>
      <c r="J7" s="213"/>
      <c r="K7" s="213"/>
      <c r="L7" s="213"/>
      <c r="M7" s="213"/>
      <c r="N7" s="213"/>
      <c r="O7" s="213"/>
      <c r="P7" s="213"/>
      <c r="Q7" s="213"/>
    </row>
    <row r="8" spans="1:17" ht="15" x14ac:dyDescent="0.25">
      <c r="A8" s="236" t="s">
        <v>187</v>
      </c>
      <c r="B8" s="234" t="s">
        <v>158</v>
      </c>
      <c r="C8" s="239" t="s">
        <v>244</v>
      </c>
      <c r="D8" s="239" t="s">
        <v>80</v>
      </c>
      <c r="E8" s="240">
        <v>38048</v>
      </c>
      <c r="F8" s="241" t="s">
        <v>245</v>
      </c>
      <c r="G8" s="241" t="s">
        <v>246</v>
      </c>
      <c r="H8" s="242">
        <v>38439</v>
      </c>
      <c r="I8" s="241" t="s">
        <v>247</v>
      </c>
      <c r="J8" s="241" t="s">
        <v>248</v>
      </c>
      <c r="K8" s="242">
        <v>38836</v>
      </c>
      <c r="L8" s="213"/>
      <c r="M8" s="213"/>
      <c r="N8" s="213"/>
      <c r="O8" s="213"/>
      <c r="P8" s="213"/>
      <c r="Q8" s="213"/>
    </row>
    <row r="9" spans="1:17" ht="15" x14ac:dyDescent="0.25">
      <c r="A9" s="236" t="s">
        <v>188</v>
      </c>
      <c r="B9" s="234" t="s">
        <v>160</v>
      </c>
      <c r="C9" s="229" t="s">
        <v>250</v>
      </c>
      <c r="D9" s="229" t="s">
        <v>251</v>
      </c>
      <c r="E9" s="230">
        <v>38374</v>
      </c>
      <c r="F9" s="227" t="s">
        <v>252</v>
      </c>
      <c r="G9" s="227" t="s">
        <v>253</v>
      </c>
      <c r="H9" s="228">
        <v>38555</v>
      </c>
      <c r="I9" s="227" t="s">
        <v>254</v>
      </c>
      <c r="J9" s="227" t="s">
        <v>255</v>
      </c>
      <c r="K9" s="228">
        <v>38715</v>
      </c>
      <c r="L9" s="213"/>
      <c r="M9" s="213"/>
      <c r="N9" s="213"/>
      <c r="O9" s="213"/>
      <c r="P9" s="213"/>
      <c r="Q9" s="213"/>
    </row>
    <row r="10" spans="1:17" ht="15" x14ac:dyDescent="0.25">
      <c r="A10" s="236" t="s">
        <v>191</v>
      </c>
      <c r="B10" s="234" t="s">
        <v>161</v>
      </c>
      <c r="C10" s="239" t="s">
        <v>266</v>
      </c>
      <c r="D10" s="239" t="s">
        <v>267</v>
      </c>
      <c r="E10" s="240">
        <v>38657</v>
      </c>
      <c r="F10" s="239" t="s">
        <v>268</v>
      </c>
      <c r="G10" s="239" t="s">
        <v>30</v>
      </c>
      <c r="H10" s="240">
        <v>38829</v>
      </c>
      <c r="I10" s="239" t="s">
        <v>250</v>
      </c>
      <c r="J10" s="239" t="s">
        <v>269</v>
      </c>
      <c r="K10" s="240">
        <v>39344</v>
      </c>
      <c r="L10" s="213"/>
      <c r="M10" s="213"/>
      <c r="N10" s="213"/>
      <c r="O10" s="213"/>
      <c r="P10" s="213"/>
      <c r="Q10" s="213"/>
    </row>
    <row r="11" spans="1:17" ht="15.75" x14ac:dyDescent="0.25">
      <c r="A11" s="243" t="s">
        <v>181</v>
      </c>
      <c r="B11" s="243" t="s">
        <v>157</v>
      </c>
      <c r="C11" s="244" t="s">
        <v>40</v>
      </c>
      <c r="D11" s="244" t="s">
        <v>41</v>
      </c>
      <c r="E11" s="245">
        <v>38688</v>
      </c>
      <c r="F11" s="246" t="s">
        <v>82</v>
      </c>
      <c r="G11" s="246" t="s">
        <v>76</v>
      </c>
      <c r="H11" s="247">
        <v>38234</v>
      </c>
      <c r="I11" s="260" t="s">
        <v>65</v>
      </c>
      <c r="J11" s="260" t="s">
        <v>66</v>
      </c>
      <c r="K11" s="261">
        <v>38713</v>
      </c>
      <c r="L11" s="246" t="s">
        <v>142</v>
      </c>
      <c r="M11" s="246" t="s">
        <v>143</v>
      </c>
      <c r="N11" s="247">
        <v>38858</v>
      </c>
      <c r="O11" s="246" t="s">
        <v>36</v>
      </c>
      <c r="P11" s="246" t="s">
        <v>37</v>
      </c>
      <c r="Q11" s="247">
        <v>38801</v>
      </c>
    </row>
    <row r="12" spans="1:17" ht="15.75" x14ac:dyDescent="0.25">
      <c r="A12" s="243" t="s">
        <v>182</v>
      </c>
      <c r="B12" s="243" t="s">
        <v>156</v>
      </c>
      <c r="C12" s="244" t="s">
        <v>18</v>
      </c>
      <c r="D12" s="244" t="s">
        <v>19</v>
      </c>
      <c r="E12" s="245">
        <v>38280</v>
      </c>
      <c r="F12" s="246" t="s">
        <v>24</v>
      </c>
      <c r="G12" s="246" t="s">
        <v>25</v>
      </c>
      <c r="H12" s="247">
        <v>38454</v>
      </c>
      <c r="I12" s="246" t="s">
        <v>9</v>
      </c>
      <c r="J12" s="246" t="s">
        <v>10</v>
      </c>
      <c r="K12" s="247">
        <v>38511</v>
      </c>
      <c r="L12" s="248" t="s">
        <v>55</v>
      </c>
      <c r="M12" s="248" t="s">
        <v>56</v>
      </c>
      <c r="N12" s="249">
        <v>38758</v>
      </c>
      <c r="O12" s="246"/>
      <c r="P12" s="246"/>
      <c r="Q12" s="247"/>
    </row>
    <row r="13" spans="1:17" ht="15" x14ac:dyDescent="0.25">
      <c r="A13" s="236" t="s">
        <v>184</v>
      </c>
      <c r="B13" s="250" t="s">
        <v>153</v>
      </c>
      <c r="C13" s="220" t="s">
        <v>224</v>
      </c>
      <c r="D13" s="220"/>
      <c r="E13" s="221">
        <v>38203</v>
      </c>
      <c r="F13" s="220" t="s">
        <v>230</v>
      </c>
      <c r="G13" s="220"/>
      <c r="H13" s="221">
        <v>38733</v>
      </c>
      <c r="I13" s="220" t="s">
        <v>225</v>
      </c>
      <c r="J13" s="220"/>
      <c r="K13" s="221">
        <v>38463</v>
      </c>
      <c r="L13" s="220" t="s">
        <v>226</v>
      </c>
      <c r="M13" s="220"/>
      <c r="N13" s="221">
        <v>38197</v>
      </c>
      <c r="O13" s="213"/>
      <c r="P13" s="213"/>
      <c r="Q13" s="213"/>
    </row>
    <row r="14" spans="1:17" ht="15" x14ac:dyDescent="0.25">
      <c r="A14" s="236" t="s">
        <v>185</v>
      </c>
      <c r="B14" s="250" t="s">
        <v>152</v>
      </c>
      <c r="C14" s="220" t="s">
        <v>228</v>
      </c>
      <c r="D14" s="220"/>
      <c r="E14" s="221">
        <v>38219</v>
      </c>
      <c r="F14" s="220" t="s">
        <v>229</v>
      </c>
      <c r="G14" s="220"/>
      <c r="H14" s="221">
        <v>38463</v>
      </c>
      <c r="I14" s="220" t="s">
        <v>308</v>
      </c>
      <c r="J14" s="220"/>
      <c r="K14" s="221">
        <v>38396</v>
      </c>
      <c r="L14" s="220" t="s">
        <v>231</v>
      </c>
      <c r="M14" s="220"/>
      <c r="N14" s="221">
        <v>38903</v>
      </c>
      <c r="O14" s="213"/>
      <c r="P14" s="213"/>
      <c r="Q14" s="213"/>
    </row>
    <row r="15" spans="1:17" ht="15.75" x14ac:dyDescent="0.25">
      <c r="A15" s="233" t="s">
        <v>189</v>
      </c>
      <c r="B15" s="250" t="s">
        <v>149</v>
      </c>
      <c r="C15" s="231" t="s">
        <v>211</v>
      </c>
      <c r="D15" s="231" t="s">
        <v>47</v>
      </c>
      <c r="E15" s="232">
        <v>38465</v>
      </c>
      <c r="F15" s="231" t="s">
        <v>212</v>
      </c>
      <c r="G15" s="231" t="s">
        <v>56</v>
      </c>
      <c r="H15" s="232">
        <v>38304</v>
      </c>
      <c r="I15" s="231" t="s">
        <v>213</v>
      </c>
      <c r="J15" s="231" t="s">
        <v>214</v>
      </c>
      <c r="K15" s="232">
        <v>38655</v>
      </c>
      <c r="L15" s="213"/>
      <c r="M15" s="213"/>
      <c r="N15" s="213"/>
      <c r="O15" s="213"/>
      <c r="P15" s="213"/>
      <c r="Q15" s="213"/>
    </row>
    <row r="16" spans="1:17" ht="15.75" x14ac:dyDescent="0.25">
      <c r="A16" s="236" t="s">
        <v>194</v>
      </c>
      <c r="B16" s="250" t="s">
        <v>148</v>
      </c>
      <c r="C16" s="231" t="s">
        <v>216</v>
      </c>
      <c r="D16" s="231" t="s">
        <v>217</v>
      </c>
      <c r="E16" s="232">
        <v>38591</v>
      </c>
      <c r="F16" s="231" t="s">
        <v>218</v>
      </c>
      <c r="G16" s="231" t="s">
        <v>219</v>
      </c>
      <c r="H16" s="232">
        <v>38312</v>
      </c>
      <c r="I16" s="231" t="s">
        <v>220</v>
      </c>
      <c r="J16" s="231" t="s">
        <v>221</v>
      </c>
      <c r="K16" s="232">
        <v>38074</v>
      </c>
      <c r="L16" s="213"/>
      <c r="M16" s="213"/>
      <c r="N16" s="213"/>
      <c r="O16" s="213"/>
      <c r="P16" s="213"/>
      <c r="Q16" s="213"/>
    </row>
    <row r="18" spans="1:10" x14ac:dyDescent="0.2">
      <c r="A18" s="262"/>
      <c r="B18" s="262"/>
      <c r="C18" s="262" t="s">
        <v>338</v>
      </c>
      <c r="D18" s="262" t="s">
        <v>339</v>
      </c>
      <c r="E18" s="262" t="s">
        <v>340</v>
      </c>
      <c r="F18" s="262" t="s">
        <v>345</v>
      </c>
      <c r="G18" s="262" t="s">
        <v>346</v>
      </c>
      <c r="H18" s="128"/>
      <c r="I18" s="128"/>
    </row>
    <row r="19" spans="1:10" ht="18.75" x14ac:dyDescent="0.3">
      <c r="A19" s="263" t="s">
        <v>192</v>
      </c>
      <c r="B19" s="264"/>
      <c r="C19" s="267">
        <v>6</v>
      </c>
      <c r="D19" s="267">
        <v>6</v>
      </c>
      <c r="E19" s="267">
        <v>1</v>
      </c>
      <c r="F19" s="267">
        <f>C19*2+E19*1</f>
        <v>13</v>
      </c>
      <c r="G19" s="267">
        <v>7</v>
      </c>
      <c r="H19" s="128"/>
      <c r="I19" s="128"/>
      <c r="J19">
        <f>C19+D19+E19</f>
        <v>13</v>
      </c>
    </row>
    <row r="20" spans="1:10" ht="18.75" x14ac:dyDescent="0.3">
      <c r="A20" s="263" t="s">
        <v>193</v>
      </c>
      <c r="B20" s="264"/>
      <c r="C20" s="267">
        <v>9</v>
      </c>
      <c r="D20" s="267">
        <v>3</v>
      </c>
      <c r="E20" s="267">
        <v>1</v>
      </c>
      <c r="F20" s="267">
        <f t="shared" ref="F20:F32" si="0">C20*2+E20*1</f>
        <v>19</v>
      </c>
      <c r="G20" s="267">
        <v>4</v>
      </c>
      <c r="H20" s="128" t="s">
        <v>347</v>
      </c>
      <c r="I20" s="128"/>
      <c r="J20" s="128">
        <f t="shared" ref="J20:J32" si="1">C20+D20+E20</f>
        <v>13</v>
      </c>
    </row>
    <row r="21" spans="1:10" ht="18.75" x14ac:dyDescent="0.3">
      <c r="A21" s="263" t="s">
        <v>178</v>
      </c>
      <c r="B21" s="264"/>
      <c r="C21" s="267">
        <v>9</v>
      </c>
      <c r="D21" s="267">
        <v>3</v>
      </c>
      <c r="E21" s="267">
        <v>1</v>
      </c>
      <c r="F21" s="267">
        <f t="shared" si="0"/>
        <v>19</v>
      </c>
      <c r="G21" s="267">
        <v>5</v>
      </c>
      <c r="H21" s="128" t="s">
        <v>347</v>
      </c>
      <c r="I21" s="128"/>
      <c r="J21" s="128">
        <f t="shared" si="1"/>
        <v>13</v>
      </c>
    </row>
    <row r="22" spans="1:10" ht="18.75" x14ac:dyDescent="0.3">
      <c r="A22" s="263" t="s">
        <v>179</v>
      </c>
      <c r="B22" s="264"/>
      <c r="C22" s="267">
        <v>9</v>
      </c>
      <c r="D22" s="267">
        <v>4</v>
      </c>
      <c r="E22" s="267">
        <v>0</v>
      </c>
      <c r="F22" s="267">
        <f t="shared" si="0"/>
        <v>18</v>
      </c>
      <c r="G22" s="267">
        <v>6</v>
      </c>
      <c r="H22" s="128"/>
      <c r="I22" s="128"/>
      <c r="J22" s="128">
        <f t="shared" si="1"/>
        <v>13</v>
      </c>
    </row>
    <row r="23" spans="1:10" ht="18.75" x14ac:dyDescent="0.3">
      <c r="A23" s="265" t="s">
        <v>180</v>
      </c>
      <c r="B23" s="266"/>
      <c r="C23" s="268">
        <v>5</v>
      </c>
      <c r="D23" s="268">
        <v>8</v>
      </c>
      <c r="E23" s="268">
        <v>0</v>
      </c>
      <c r="F23" s="268">
        <f t="shared" si="0"/>
        <v>10</v>
      </c>
      <c r="G23" s="268">
        <v>8</v>
      </c>
      <c r="H23" s="128" t="s">
        <v>364</v>
      </c>
      <c r="I23" s="128"/>
      <c r="J23" s="128">
        <f t="shared" si="1"/>
        <v>13</v>
      </c>
    </row>
    <row r="24" spans="1:10" ht="18.75" x14ac:dyDescent="0.3">
      <c r="A24" s="265" t="s">
        <v>187</v>
      </c>
      <c r="B24" s="266"/>
      <c r="C24" s="268">
        <v>5</v>
      </c>
      <c r="D24" s="268">
        <v>8</v>
      </c>
      <c r="E24" s="268">
        <v>0</v>
      </c>
      <c r="F24" s="268">
        <f t="shared" si="0"/>
        <v>10</v>
      </c>
      <c r="G24" s="268">
        <v>9</v>
      </c>
      <c r="H24" s="128" t="s">
        <v>365</v>
      </c>
      <c r="I24" s="128"/>
      <c r="J24" s="128">
        <f t="shared" si="1"/>
        <v>13</v>
      </c>
    </row>
    <row r="25" spans="1:10" ht="18.75" x14ac:dyDescent="0.3">
      <c r="A25" s="263" t="s">
        <v>188</v>
      </c>
      <c r="B25" s="264"/>
      <c r="C25" s="267">
        <v>10</v>
      </c>
      <c r="D25" s="267">
        <v>3</v>
      </c>
      <c r="E25" s="267">
        <v>0</v>
      </c>
      <c r="F25" s="267">
        <f t="shared" si="0"/>
        <v>20</v>
      </c>
      <c r="G25" s="267">
        <v>3</v>
      </c>
      <c r="H25" s="128"/>
      <c r="I25" s="128"/>
      <c r="J25" s="128">
        <f t="shared" si="1"/>
        <v>13</v>
      </c>
    </row>
    <row r="26" spans="1:10" ht="18.75" x14ac:dyDescent="0.3">
      <c r="A26" s="265" t="s">
        <v>191</v>
      </c>
      <c r="B26" s="266"/>
      <c r="C26" s="268">
        <v>2</v>
      </c>
      <c r="D26" s="268">
        <v>11</v>
      </c>
      <c r="E26" s="268">
        <v>0</v>
      </c>
      <c r="F26" s="268">
        <f t="shared" si="0"/>
        <v>4</v>
      </c>
      <c r="G26" s="268">
        <v>12</v>
      </c>
      <c r="H26" s="128"/>
      <c r="I26" s="128"/>
      <c r="J26" s="128">
        <f t="shared" si="1"/>
        <v>13</v>
      </c>
    </row>
    <row r="27" spans="1:10" ht="18.75" x14ac:dyDescent="0.3">
      <c r="A27" s="265" t="s">
        <v>181</v>
      </c>
      <c r="B27" s="266"/>
      <c r="C27" s="268">
        <v>1</v>
      </c>
      <c r="D27" s="268">
        <v>12</v>
      </c>
      <c r="E27" s="268">
        <v>0</v>
      </c>
      <c r="F27" s="268">
        <f t="shared" si="0"/>
        <v>2</v>
      </c>
      <c r="G27" s="268">
        <v>14</v>
      </c>
      <c r="H27" s="128"/>
      <c r="I27" s="128"/>
      <c r="J27" s="128">
        <f t="shared" si="1"/>
        <v>13</v>
      </c>
    </row>
    <row r="28" spans="1:10" ht="18.75" x14ac:dyDescent="0.3">
      <c r="A28" s="265" t="s">
        <v>182</v>
      </c>
      <c r="B28" s="266"/>
      <c r="C28" s="268">
        <v>3</v>
      </c>
      <c r="D28" s="268">
        <v>10</v>
      </c>
      <c r="E28" s="268">
        <v>0</v>
      </c>
      <c r="F28" s="268">
        <f t="shared" si="0"/>
        <v>6</v>
      </c>
      <c r="G28" s="268">
        <v>11</v>
      </c>
      <c r="H28" s="128"/>
      <c r="I28" s="128"/>
      <c r="J28" s="128">
        <f t="shared" si="1"/>
        <v>13</v>
      </c>
    </row>
    <row r="29" spans="1:10" ht="18.75" x14ac:dyDescent="0.3">
      <c r="A29" s="263" t="s">
        <v>184</v>
      </c>
      <c r="B29" s="264"/>
      <c r="C29" s="267">
        <v>13</v>
      </c>
      <c r="D29" s="267">
        <v>0</v>
      </c>
      <c r="E29" s="267">
        <v>0</v>
      </c>
      <c r="F29" s="267">
        <f t="shared" si="0"/>
        <v>26</v>
      </c>
      <c r="G29" s="267">
        <v>1</v>
      </c>
      <c r="H29" s="128"/>
      <c r="I29" s="128"/>
      <c r="J29" s="128">
        <f t="shared" si="1"/>
        <v>13</v>
      </c>
    </row>
    <row r="30" spans="1:10" ht="18.75" x14ac:dyDescent="0.3">
      <c r="A30" s="265" t="s">
        <v>185</v>
      </c>
      <c r="B30" s="266"/>
      <c r="C30" s="268">
        <v>1</v>
      </c>
      <c r="D30" s="268">
        <v>11</v>
      </c>
      <c r="E30" s="268">
        <v>1</v>
      </c>
      <c r="F30" s="268">
        <f t="shared" si="0"/>
        <v>3</v>
      </c>
      <c r="G30" s="268">
        <v>13</v>
      </c>
      <c r="H30" s="128"/>
      <c r="I30" s="128"/>
      <c r="J30" s="128">
        <f t="shared" si="1"/>
        <v>13</v>
      </c>
    </row>
    <row r="31" spans="1:10" ht="18.75" x14ac:dyDescent="0.3">
      <c r="A31" s="263" t="s">
        <v>344</v>
      </c>
      <c r="B31" s="264"/>
      <c r="C31" s="267">
        <v>11</v>
      </c>
      <c r="D31" s="267">
        <v>2</v>
      </c>
      <c r="E31" s="267">
        <v>0</v>
      </c>
      <c r="F31" s="267">
        <f t="shared" si="0"/>
        <v>22</v>
      </c>
      <c r="G31" s="267">
        <v>2</v>
      </c>
      <c r="J31" s="128">
        <f t="shared" si="1"/>
        <v>13</v>
      </c>
    </row>
    <row r="32" spans="1:10" ht="18.75" x14ac:dyDescent="0.3">
      <c r="A32" s="265" t="s">
        <v>194</v>
      </c>
      <c r="B32" s="266"/>
      <c r="C32" s="268">
        <v>5</v>
      </c>
      <c r="D32" s="268">
        <v>8</v>
      </c>
      <c r="E32" s="268">
        <v>0</v>
      </c>
      <c r="F32" s="268">
        <f t="shared" si="0"/>
        <v>10</v>
      </c>
      <c r="G32" s="268">
        <v>10</v>
      </c>
      <c r="H32" t="s">
        <v>363</v>
      </c>
      <c r="J32" s="128">
        <f t="shared" si="1"/>
        <v>13</v>
      </c>
    </row>
  </sheetData>
  <pageMargins left="0.14000000000000001" right="0.2" top="0.78740157480314965" bottom="0.78740157480314965" header="0.31496062992125984" footer="0.31496062992125984"/>
  <pageSetup paperSize="9" scale="7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21"/>
  <sheetViews>
    <sheetView workbookViewId="0">
      <selection activeCell="B19" sqref="B19"/>
    </sheetView>
  </sheetViews>
  <sheetFormatPr defaultRowHeight="12.75" outlineLevelCol="1" x14ac:dyDescent="0.2"/>
  <cols>
    <col min="1" max="1" width="3.140625" customWidth="1"/>
    <col min="2" max="2" width="12.42578125" bestFit="1" customWidth="1"/>
    <col min="3" max="7" width="9.140625" customWidth="1" outlineLevel="1"/>
    <col min="8" max="8" width="9.42578125" customWidth="1" outlineLevel="1"/>
  </cols>
  <sheetData>
    <row r="1" spans="2:13" ht="39" customHeight="1" x14ac:dyDescent="0.2">
      <c r="I1" s="271" t="s">
        <v>359</v>
      </c>
      <c r="J1" s="272"/>
      <c r="K1" s="272"/>
      <c r="L1" s="272"/>
      <c r="M1" s="272"/>
    </row>
    <row r="2" spans="2:13" s="269" customFormat="1" ht="25.5" x14ac:dyDescent="0.2">
      <c r="C2" s="269" t="s">
        <v>351</v>
      </c>
      <c r="D2" s="269" t="s">
        <v>350</v>
      </c>
      <c r="E2" s="269" t="s">
        <v>340</v>
      </c>
      <c r="F2" s="269" t="s">
        <v>345</v>
      </c>
      <c r="G2" s="269" t="s">
        <v>346</v>
      </c>
      <c r="H2" s="269" t="s">
        <v>349</v>
      </c>
      <c r="I2" s="273" t="s">
        <v>354</v>
      </c>
      <c r="J2" s="273" t="s">
        <v>355</v>
      </c>
      <c r="K2" s="273" t="s">
        <v>356</v>
      </c>
      <c r="L2" s="273" t="s">
        <v>357</v>
      </c>
      <c r="M2" s="273" t="s">
        <v>358</v>
      </c>
    </row>
    <row r="3" spans="2:13" s="279" customFormat="1" ht="20.100000000000001" customHeight="1" x14ac:dyDescent="0.3">
      <c r="B3" s="274"/>
      <c r="C3" s="275"/>
      <c r="D3" s="275"/>
      <c r="E3" s="275"/>
      <c r="F3" s="275"/>
      <c r="G3" s="275"/>
      <c r="H3" s="276"/>
      <c r="I3" s="277"/>
      <c r="J3" s="277"/>
      <c r="K3" s="277"/>
      <c r="L3" s="277"/>
      <c r="M3" s="278"/>
    </row>
    <row r="4" spans="2:13" s="279" customFormat="1" ht="20.100000000000001" customHeight="1" x14ac:dyDescent="0.3">
      <c r="B4" s="274" t="s">
        <v>360</v>
      </c>
      <c r="C4" s="275"/>
      <c r="D4" s="275"/>
      <c r="E4" s="275"/>
      <c r="F4" s="275"/>
      <c r="G4" s="275"/>
      <c r="H4" s="276"/>
      <c r="I4" s="277"/>
      <c r="J4" s="277"/>
      <c r="K4" s="277"/>
      <c r="L4" s="277"/>
      <c r="M4" s="278"/>
    </row>
    <row r="5" spans="2:13" s="269" customFormat="1" ht="20.100000000000001" customHeight="1" x14ac:dyDescent="0.3">
      <c r="B5" s="263" t="s">
        <v>343</v>
      </c>
      <c r="C5" s="267">
        <v>9</v>
      </c>
      <c r="D5" s="267">
        <v>1</v>
      </c>
      <c r="E5" s="267">
        <v>1</v>
      </c>
      <c r="F5" s="267">
        <f t="shared" ref="F5:F10" si="0">C5*2+E5*1</f>
        <v>19</v>
      </c>
      <c r="G5" s="267">
        <v>1</v>
      </c>
      <c r="H5" s="270"/>
      <c r="I5" s="262">
        <v>1</v>
      </c>
      <c r="J5" s="273"/>
      <c r="K5" s="273"/>
      <c r="L5" s="273"/>
      <c r="M5" s="273">
        <f>SUM(I5:L5)</f>
        <v>1</v>
      </c>
    </row>
    <row r="6" spans="2:13" ht="20.100000000000001" customHeight="1" x14ac:dyDescent="0.3">
      <c r="B6" s="263" t="s">
        <v>337</v>
      </c>
      <c r="C6" s="267">
        <v>8</v>
      </c>
      <c r="D6" s="267">
        <v>3</v>
      </c>
      <c r="E6" s="267">
        <v>0</v>
      </c>
      <c r="F6" s="267">
        <f t="shared" si="0"/>
        <v>16</v>
      </c>
      <c r="G6" s="267">
        <v>2</v>
      </c>
      <c r="H6" s="270" t="s">
        <v>352</v>
      </c>
      <c r="I6" s="262">
        <v>2</v>
      </c>
      <c r="J6" s="262"/>
      <c r="K6" s="262"/>
      <c r="L6" s="262"/>
      <c r="M6" s="273">
        <f t="shared" ref="M6:M18" si="1">SUM(I6:L6)</f>
        <v>2</v>
      </c>
    </row>
    <row r="7" spans="2:13" ht="20.100000000000001" customHeight="1" x14ac:dyDescent="0.3">
      <c r="B7" s="263" t="s">
        <v>342</v>
      </c>
      <c r="C7" s="267">
        <v>8</v>
      </c>
      <c r="D7" s="267">
        <v>3</v>
      </c>
      <c r="E7" s="267">
        <v>0</v>
      </c>
      <c r="F7" s="267">
        <f t="shared" si="0"/>
        <v>16</v>
      </c>
      <c r="G7" s="267">
        <v>3</v>
      </c>
      <c r="H7" s="270" t="s">
        <v>352</v>
      </c>
      <c r="I7" s="262">
        <v>3</v>
      </c>
      <c r="J7" s="262"/>
      <c r="K7" s="262"/>
      <c r="L7" s="262"/>
      <c r="M7" s="273">
        <f t="shared" si="1"/>
        <v>3</v>
      </c>
    </row>
    <row r="8" spans="2:13" ht="20.100000000000001" customHeight="1" x14ac:dyDescent="0.3">
      <c r="B8" s="263" t="s">
        <v>341</v>
      </c>
      <c r="C8" s="267">
        <v>7</v>
      </c>
      <c r="D8" s="267">
        <v>3</v>
      </c>
      <c r="E8" s="267">
        <v>1</v>
      </c>
      <c r="F8" s="267">
        <f t="shared" si="0"/>
        <v>15</v>
      </c>
      <c r="G8" s="267">
        <v>4</v>
      </c>
      <c r="H8" s="270" t="s">
        <v>353</v>
      </c>
      <c r="I8" s="262">
        <v>4</v>
      </c>
      <c r="J8" s="262"/>
      <c r="K8" s="262"/>
      <c r="L8" s="262"/>
      <c r="M8" s="273">
        <f t="shared" si="1"/>
        <v>4</v>
      </c>
    </row>
    <row r="9" spans="2:13" ht="20.100000000000001" customHeight="1" x14ac:dyDescent="0.3">
      <c r="B9" s="263" t="s">
        <v>280</v>
      </c>
      <c r="C9" s="267">
        <v>7</v>
      </c>
      <c r="D9" s="267">
        <v>3</v>
      </c>
      <c r="E9" s="267">
        <v>1</v>
      </c>
      <c r="F9" s="267">
        <f t="shared" si="0"/>
        <v>15</v>
      </c>
      <c r="G9" s="267">
        <v>5</v>
      </c>
      <c r="H9" s="270" t="s">
        <v>353</v>
      </c>
      <c r="I9" s="262">
        <v>5</v>
      </c>
      <c r="J9" s="262"/>
      <c r="K9" s="262"/>
      <c r="L9" s="262"/>
      <c r="M9" s="273">
        <f t="shared" si="1"/>
        <v>5</v>
      </c>
    </row>
    <row r="10" spans="2:13" ht="20.100000000000001" customHeight="1" x14ac:dyDescent="0.3">
      <c r="B10" s="263" t="s">
        <v>184</v>
      </c>
      <c r="C10" s="267">
        <v>6</v>
      </c>
      <c r="D10" s="267">
        <v>5</v>
      </c>
      <c r="E10" s="267">
        <v>0</v>
      </c>
      <c r="F10" s="267">
        <f t="shared" si="0"/>
        <v>12</v>
      </c>
      <c r="G10" s="267">
        <v>6</v>
      </c>
      <c r="H10" s="270"/>
      <c r="I10" s="262">
        <v>6</v>
      </c>
      <c r="J10" s="262"/>
      <c r="K10" s="262"/>
      <c r="L10" s="262"/>
      <c r="M10" s="273">
        <f t="shared" si="1"/>
        <v>6</v>
      </c>
    </row>
    <row r="11" spans="2:13" s="279" customFormat="1" ht="20.100000000000001" customHeight="1" x14ac:dyDescent="0.3">
      <c r="B11" s="274"/>
      <c r="C11" s="275"/>
      <c r="D11" s="275"/>
      <c r="E11" s="275"/>
      <c r="F11" s="275"/>
      <c r="G11" s="275"/>
      <c r="H11" s="276"/>
      <c r="I11" s="277"/>
      <c r="J11" s="277"/>
      <c r="K11" s="277"/>
      <c r="L11" s="277"/>
      <c r="M11" s="278"/>
    </row>
    <row r="12" spans="2:13" s="279" customFormat="1" ht="20.100000000000001" customHeight="1" x14ac:dyDescent="0.3">
      <c r="B12" s="274" t="s">
        <v>361</v>
      </c>
      <c r="C12" s="275"/>
      <c r="D12" s="275"/>
      <c r="E12" s="275"/>
      <c r="F12" s="275"/>
      <c r="G12" s="275"/>
      <c r="H12" s="276"/>
      <c r="I12" s="277"/>
      <c r="J12" s="277"/>
      <c r="K12" s="277"/>
      <c r="L12" s="277"/>
      <c r="M12" s="278"/>
    </row>
    <row r="13" spans="2:13" ht="20.100000000000001" customHeight="1" x14ac:dyDescent="0.3">
      <c r="B13" s="265" t="s">
        <v>185</v>
      </c>
      <c r="C13" s="268">
        <v>5</v>
      </c>
      <c r="D13" s="268">
        <v>6</v>
      </c>
      <c r="E13" s="268">
        <v>0</v>
      </c>
      <c r="F13" s="268">
        <f t="shared" ref="F13:F18" si="2">C13*2+E13*1</f>
        <v>10</v>
      </c>
      <c r="G13" s="268">
        <v>7</v>
      </c>
      <c r="H13" s="270"/>
      <c r="I13" s="262">
        <v>7</v>
      </c>
      <c r="J13" s="262"/>
      <c r="K13" s="262"/>
      <c r="L13" s="262"/>
      <c r="M13" s="273">
        <f t="shared" si="1"/>
        <v>7</v>
      </c>
    </row>
    <row r="14" spans="2:13" s="128" customFormat="1" ht="20.100000000000001" customHeight="1" x14ac:dyDescent="0.3">
      <c r="B14" s="265" t="s">
        <v>187</v>
      </c>
      <c r="C14" s="268">
        <v>4</v>
      </c>
      <c r="D14" s="268">
        <v>5</v>
      </c>
      <c r="E14" s="268">
        <v>1</v>
      </c>
      <c r="F14" s="268">
        <f t="shared" si="2"/>
        <v>9</v>
      </c>
      <c r="G14" s="268">
        <v>8</v>
      </c>
      <c r="H14" s="270"/>
      <c r="I14" s="262">
        <v>8</v>
      </c>
      <c r="J14" s="262"/>
      <c r="K14" s="262"/>
      <c r="L14" s="262"/>
      <c r="M14" s="273">
        <f t="shared" si="1"/>
        <v>8</v>
      </c>
    </row>
    <row r="15" spans="2:13" s="128" customFormat="1" ht="20.100000000000001" customHeight="1" x14ac:dyDescent="0.3">
      <c r="B15" s="265" t="s">
        <v>189</v>
      </c>
      <c r="C15" s="268">
        <v>4</v>
      </c>
      <c r="D15" s="268">
        <v>7</v>
      </c>
      <c r="E15" s="268">
        <v>0</v>
      </c>
      <c r="F15" s="268">
        <f t="shared" si="2"/>
        <v>8</v>
      </c>
      <c r="G15" s="268">
        <v>9</v>
      </c>
      <c r="H15" s="270"/>
      <c r="I15" s="262">
        <v>9</v>
      </c>
      <c r="J15" s="262"/>
      <c r="K15" s="262"/>
      <c r="L15" s="262"/>
      <c r="M15" s="273">
        <f t="shared" si="1"/>
        <v>9</v>
      </c>
    </row>
    <row r="16" spans="2:13" s="128" customFormat="1" ht="20.100000000000001" customHeight="1" x14ac:dyDescent="0.3">
      <c r="B16" s="265" t="s">
        <v>183</v>
      </c>
      <c r="C16" s="268">
        <v>3</v>
      </c>
      <c r="D16" s="268">
        <v>8</v>
      </c>
      <c r="E16" s="268">
        <v>0</v>
      </c>
      <c r="F16" s="268">
        <f t="shared" si="2"/>
        <v>6</v>
      </c>
      <c r="G16" s="268">
        <v>10</v>
      </c>
      <c r="H16" s="270"/>
      <c r="I16" s="262">
        <v>10</v>
      </c>
      <c r="J16" s="262"/>
      <c r="K16" s="262"/>
      <c r="L16" s="262"/>
      <c r="M16" s="273">
        <f t="shared" si="1"/>
        <v>10</v>
      </c>
    </row>
    <row r="17" spans="2:13" ht="20.100000000000001" customHeight="1" x14ac:dyDescent="0.3">
      <c r="B17" s="265" t="s">
        <v>188</v>
      </c>
      <c r="C17" s="268">
        <v>2</v>
      </c>
      <c r="D17" s="268">
        <v>9</v>
      </c>
      <c r="E17" s="268">
        <v>0</v>
      </c>
      <c r="F17" s="268">
        <f t="shared" si="2"/>
        <v>4</v>
      </c>
      <c r="G17" s="268">
        <v>11</v>
      </c>
      <c r="H17" s="270"/>
      <c r="I17" s="262">
        <v>11</v>
      </c>
      <c r="J17" s="262"/>
      <c r="K17" s="262"/>
      <c r="L17" s="262"/>
      <c r="M17" s="273">
        <f t="shared" si="1"/>
        <v>11</v>
      </c>
    </row>
    <row r="18" spans="2:13" ht="20.100000000000001" customHeight="1" x14ac:dyDescent="0.3">
      <c r="B18" s="265" t="s">
        <v>186</v>
      </c>
      <c r="C18" s="268">
        <v>1</v>
      </c>
      <c r="D18" s="268">
        <v>10</v>
      </c>
      <c r="E18" s="268">
        <v>0</v>
      </c>
      <c r="F18" s="268">
        <f t="shared" si="2"/>
        <v>2</v>
      </c>
      <c r="G18" s="268">
        <v>12</v>
      </c>
      <c r="H18" s="270"/>
      <c r="I18" s="262">
        <v>12</v>
      </c>
      <c r="J18" s="262"/>
      <c r="K18" s="262"/>
      <c r="L18" s="262"/>
      <c r="M18" s="273">
        <f t="shared" si="1"/>
        <v>12</v>
      </c>
    </row>
    <row r="19" spans="2:13" ht="20.100000000000001" customHeight="1" x14ac:dyDescent="0.2"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</row>
    <row r="20" spans="2:13" ht="20.100000000000001" customHeight="1" x14ac:dyDescent="0.2"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</row>
    <row r="21" spans="2:13" ht="20.100000000000001" customHeight="1" x14ac:dyDescent="0.2"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X58"/>
  <sheetViews>
    <sheetView workbookViewId="0">
      <selection activeCell="H14" sqref="H14"/>
    </sheetView>
  </sheetViews>
  <sheetFormatPr defaultRowHeight="12.75" outlineLevelCol="1" x14ac:dyDescent="0.2"/>
  <cols>
    <col min="1" max="1" width="2.140625" style="128" customWidth="1"/>
    <col min="2" max="2" width="12.28515625" style="128" bestFit="1" customWidth="1"/>
    <col min="3" max="7" width="9.140625" style="128" outlineLevel="1"/>
    <col min="8" max="8" width="35.140625" style="128" customWidth="1" outlineLevel="1"/>
    <col min="9" max="16384" width="9.140625" style="128"/>
  </cols>
  <sheetData>
    <row r="1" spans="2:13" ht="25.5" x14ac:dyDescent="0.2">
      <c r="B1" s="262"/>
      <c r="C1" s="262"/>
      <c r="D1" s="262"/>
      <c r="E1" s="262"/>
      <c r="F1" s="262"/>
      <c r="G1" s="262"/>
      <c r="H1" s="262"/>
      <c r="I1" s="271" t="s">
        <v>359</v>
      </c>
      <c r="J1" s="272"/>
      <c r="K1" s="272"/>
      <c r="L1" s="272"/>
      <c r="M1" s="272"/>
    </row>
    <row r="2" spans="2:13" ht="25.5" x14ac:dyDescent="0.2">
      <c r="B2" s="262"/>
      <c r="C2" s="262" t="s">
        <v>338</v>
      </c>
      <c r="D2" s="262" t="s">
        <v>339</v>
      </c>
      <c r="E2" s="262" t="s">
        <v>340</v>
      </c>
      <c r="F2" s="262" t="s">
        <v>345</v>
      </c>
      <c r="G2" s="262" t="s">
        <v>346</v>
      </c>
      <c r="H2" s="277" t="s">
        <v>362</v>
      </c>
      <c r="I2" s="273" t="s">
        <v>354</v>
      </c>
      <c r="J2" s="273" t="s">
        <v>355</v>
      </c>
      <c r="K2" s="273" t="s">
        <v>356</v>
      </c>
      <c r="L2" s="273" t="s">
        <v>357</v>
      </c>
      <c r="M2" s="273" t="s">
        <v>358</v>
      </c>
    </row>
    <row r="3" spans="2:13" x14ac:dyDescent="0.2">
      <c r="B3" s="262"/>
      <c r="C3" s="262"/>
      <c r="D3" s="262"/>
      <c r="E3" s="262"/>
      <c r="F3" s="262"/>
      <c r="G3" s="262"/>
      <c r="H3" s="277"/>
      <c r="I3" s="273"/>
      <c r="J3" s="273"/>
      <c r="K3" s="273"/>
      <c r="L3" s="273"/>
      <c r="M3" s="273"/>
    </row>
    <row r="4" spans="2:13" ht="18.75" x14ac:dyDescent="0.3">
      <c r="B4" s="274" t="s">
        <v>360</v>
      </c>
      <c r="C4" s="262"/>
      <c r="D4" s="262"/>
      <c r="E4" s="262"/>
      <c r="F4" s="262"/>
      <c r="G4" s="262"/>
      <c r="H4" s="277"/>
      <c r="I4" s="273"/>
      <c r="J4" s="273"/>
      <c r="K4" s="273"/>
      <c r="L4" s="273"/>
      <c r="M4" s="273"/>
    </row>
    <row r="5" spans="2:13" ht="18.75" x14ac:dyDescent="0.3">
      <c r="B5" s="263" t="s">
        <v>184</v>
      </c>
      <c r="C5" s="267">
        <v>13</v>
      </c>
      <c r="D5" s="267">
        <v>0</v>
      </c>
      <c r="E5" s="267">
        <v>0</v>
      </c>
      <c r="F5" s="267">
        <f t="shared" ref="F5:F11" si="0">C5*2+E5*1</f>
        <v>26</v>
      </c>
      <c r="G5" s="267">
        <v>1</v>
      </c>
      <c r="H5" s="262"/>
      <c r="I5" s="262">
        <v>1</v>
      </c>
      <c r="J5" s="262"/>
      <c r="K5" s="262"/>
      <c r="L5" s="262"/>
      <c r="M5" s="262">
        <f>SUM(I5:L5)</f>
        <v>1</v>
      </c>
    </row>
    <row r="6" spans="2:13" ht="18.75" x14ac:dyDescent="0.3">
      <c r="B6" s="263" t="s">
        <v>344</v>
      </c>
      <c r="C6" s="267">
        <v>11</v>
      </c>
      <c r="D6" s="267">
        <v>2</v>
      </c>
      <c r="E6" s="267">
        <v>0</v>
      </c>
      <c r="F6" s="267">
        <f t="shared" si="0"/>
        <v>22</v>
      </c>
      <c r="G6" s="267">
        <v>2</v>
      </c>
      <c r="H6" s="262"/>
      <c r="I6" s="262">
        <v>2</v>
      </c>
      <c r="J6" s="262"/>
      <c r="K6" s="262"/>
      <c r="L6" s="262"/>
      <c r="M6" s="262">
        <f t="shared" ref="M6:M20" si="1">SUM(I6:L6)</f>
        <v>2</v>
      </c>
    </row>
    <row r="7" spans="2:13" ht="18.75" x14ac:dyDescent="0.3">
      <c r="B7" s="263" t="s">
        <v>188</v>
      </c>
      <c r="C7" s="267">
        <v>10</v>
      </c>
      <c r="D7" s="267">
        <v>3</v>
      </c>
      <c r="E7" s="267">
        <v>0</v>
      </c>
      <c r="F7" s="267">
        <f t="shared" si="0"/>
        <v>20</v>
      </c>
      <c r="G7" s="267">
        <v>3</v>
      </c>
      <c r="H7" s="262"/>
      <c r="I7" s="262">
        <v>3</v>
      </c>
      <c r="J7" s="262"/>
      <c r="K7" s="262"/>
      <c r="L7" s="262"/>
      <c r="M7" s="262">
        <f t="shared" si="1"/>
        <v>3</v>
      </c>
    </row>
    <row r="8" spans="2:13" ht="18.75" x14ac:dyDescent="0.3">
      <c r="B8" s="263" t="s">
        <v>193</v>
      </c>
      <c r="C8" s="267">
        <v>9</v>
      </c>
      <c r="D8" s="267">
        <v>3</v>
      </c>
      <c r="E8" s="267">
        <v>1</v>
      </c>
      <c r="F8" s="267">
        <f t="shared" si="0"/>
        <v>19</v>
      </c>
      <c r="G8" s="267">
        <v>4</v>
      </c>
      <c r="H8" s="262" t="s">
        <v>353</v>
      </c>
      <c r="I8" s="262">
        <v>4</v>
      </c>
      <c r="J8" s="262"/>
      <c r="K8" s="262"/>
      <c r="L8" s="262"/>
      <c r="M8" s="262">
        <f t="shared" si="1"/>
        <v>4</v>
      </c>
    </row>
    <row r="9" spans="2:13" ht="18.75" x14ac:dyDescent="0.3">
      <c r="B9" s="263" t="s">
        <v>178</v>
      </c>
      <c r="C9" s="267">
        <v>9</v>
      </c>
      <c r="D9" s="267">
        <v>3</v>
      </c>
      <c r="E9" s="267">
        <v>1</v>
      </c>
      <c r="F9" s="267">
        <f t="shared" si="0"/>
        <v>19</v>
      </c>
      <c r="G9" s="267">
        <v>5</v>
      </c>
      <c r="H9" s="262" t="s">
        <v>353</v>
      </c>
      <c r="I9" s="262">
        <v>5</v>
      </c>
      <c r="J9" s="262"/>
      <c r="K9" s="262"/>
      <c r="L9" s="262"/>
      <c r="M9" s="262">
        <f t="shared" si="1"/>
        <v>5</v>
      </c>
    </row>
    <row r="10" spans="2:13" ht="18.75" x14ac:dyDescent="0.3">
      <c r="B10" s="263" t="s">
        <v>179</v>
      </c>
      <c r="C10" s="267">
        <v>9</v>
      </c>
      <c r="D10" s="267">
        <v>4</v>
      </c>
      <c r="E10" s="267">
        <v>0</v>
      </c>
      <c r="F10" s="267">
        <f t="shared" si="0"/>
        <v>18</v>
      </c>
      <c r="G10" s="267">
        <v>6</v>
      </c>
      <c r="H10" s="262"/>
      <c r="I10" s="262">
        <v>6</v>
      </c>
      <c r="J10" s="262"/>
      <c r="K10" s="262"/>
      <c r="L10" s="262"/>
      <c r="M10" s="262">
        <f t="shared" si="1"/>
        <v>6</v>
      </c>
    </row>
    <row r="11" spans="2:13" ht="18.75" x14ac:dyDescent="0.3">
      <c r="B11" s="263" t="s">
        <v>192</v>
      </c>
      <c r="C11" s="267">
        <v>6</v>
      </c>
      <c r="D11" s="267">
        <v>6</v>
      </c>
      <c r="E11" s="267">
        <v>1</v>
      </c>
      <c r="F11" s="267">
        <f t="shared" si="0"/>
        <v>13</v>
      </c>
      <c r="G11" s="267">
        <v>7</v>
      </c>
      <c r="H11" s="262"/>
      <c r="I11" s="262">
        <v>7</v>
      </c>
      <c r="J11" s="262"/>
      <c r="K11" s="262"/>
      <c r="L11" s="262"/>
      <c r="M11" s="262">
        <f t="shared" si="1"/>
        <v>7</v>
      </c>
    </row>
    <row r="12" spans="2:13" s="279" customFormat="1" ht="18.75" x14ac:dyDescent="0.3">
      <c r="B12" s="274"/>
      <c r="C12" s="275"/>
      <c r="D12" s="275"/>
      <c r="E12" s="275"/>
      <c r="F12" s="275"/>
      <c r="G12" s="275"/>
      <c r="H12" s="277"/>
      <c r="I12" s="277"/>
      <c r="J12" s="277"/>
      <c r="K12" s="277"/>
      <c r="L12" s="277"/>
      <c r="M12" s="262"/>
    </row>
    <row r="13" spans="2:13" s="279" customFormat="1" ht="18.75" x14ac:dyDescent="0.3">
      <c r="B13" s="274" t="s">
        <v>361</v>
      </c>
      <c r="C13" s="275"/>
      <c r="D13" s="275"/>
      <c r="E13" s="275"/>
      <c r="F13" s="275"/>
      <c r="G13" s="275"/>
      <c r="H13" s="277"/>
      <c r="I13" s="277"/>
      <c r="J13" s="277"/>
      <c r="K13" s="277"/>
      <c r="L13" s="277"/>
      <c r="M13" s="262"/>
    </row>
    <row r="14" spans="2:13" ht="18.75" x14ac:dyDescent="0.3">
      <c r="B14" s="265" t="s">
        <v>180</v>
      </c>
      <c r="C14" s="268">
        <v>5</v>
      </c>
      <c r="D14" s="268">
        <v>8</v>
      </c>
      <c r="E14" s="268">
        <v>0</v>
      </c>
      <c r="F14" s="268">
        <f>C14*2+E14*1</f>
        <v>10</v>
      </c>
      <c r="G14" s="268">
        <v>9</v>
      </c>
      <c r="H14" s="262" t="s">
        <v>366</v>
      </c>
      <c r="I14" s="262">
        <v>9</v>
      </c>
      <c r="J14" s="262"/>
      <c r="K14" s="262"/>
      <c r="L14" s="262"/>
      <c r="M14" s="262">
        <v>8</v>
      </c>
    </row>
    <row r="15" spans="2:13" ht="18.75" x14ac:dyDescent="0.3">
      <c r="B15" s="265" t="s">
        <v>187</v>
      </c>
      <c r="C15" s="268">
        <v>5</v>
      </c>
      <c r="D15" s="268">
        <v>8</v>
      </c>
      <c r="E15" s="268">
        <v>0</v>
      </c>
      <c r="F15" s="268">
        <f>C15*2+E15*1</f>
        <v>10</v>
      </c>
      <c r="G15" s="268">
        <v>8</v>
      </c>
      <c r="H15" s="262" t="s">
        <v>367</v>
      </c>
      <c r="I15" s="262">
        <v>8</v>
      </c>
      <c r="J15" s="262"/>
      <c r="K15" s="262"/>
      <c r="L15" s="262"/>
      <c r="M15" s="262">
        <v>9</v>
      </c>
    </row>
    <row r="16" spans="2:13" ht="18.75" x14ac:dyDescent="0.3">
      <c r="B16" s="265" t="s">
        <v>194</v>
      </c>
      <c r="C16" s="268">
        <v>5</v>
      </c>
      <c r="D16" s="268">
        <v>8</v>
      </c>
      <c r="E16" s="268">
        <v>0</v>
      </c>
      <c r="F16" s="268">
        <f>C16*2+E16*1</f>
        <v>10</v>
      </c>
      <c r="G16" s="268">
        <v>10</v>
      </c>
      <c r="H16" s="262" t="s">
        <v>368</v>
      </c>
      <c r="I16" s="262">
        <v>10</v>
      </c>
      <c r="J16" s="262"/>
      <c r="K16" s="262"/>
      <c r="L16" s="262"/>
      <c r="M16" s="262">
        <f t="shared" si="1"/>
        <v>10</v>
      </c>
    </row>
    <row r="17" spans="2:13" ht="18.75" x14ac:dyDescent="0.3">
      <c r="B17" s="265" t="s">
        <v>182</v>
      </c>
      <c r="C17" s="268">
        <v>3</v>
      </c>
      <c r="D17" s="268">
        <v>10</v>
      </c>
      <c r="E17" s="268">
        <v>0</v>
      </c>
      <c r="F17" s="268">
        <f>C17*2+E17*1</f>
        <v>6</v>
      </c>
      <c r="G17" s="268">
        <v>11</v>
      </c>
      <c r="H17" s="262"/>
      <c r="I17" s="262">
        <v>11</v>
      </c>
      <c r="J17" s="262"/>
      <c r="K17" s="262"/>
      <c r="L17" s="262"/>
      <c r="M17" s="262">
        <f t="shared" si="1"/>
        <v>11</v>
      </c>
    </row>
    <row r="18" spans="2:13" ht="18.75" x14ac:dyDescent="0.3">
      <c r="B18" s="265" t="s">
        <v>191</v>
      </c>
      <c r="C18" s="268">
        <v>2</v>
      </c>
      <c r="D18" s="268">
        <v>11</v>
      </c>
      <c r="E18" s="268">
        <v>0</v>
      </c>
      <c r="F18" s="268">
        <f t="shared" ref="F18" si="2">C18*2+E18*1</f>
        <v>4</v>
      </c>
      <c r="G18" s="268">
        <v>12</v>
      </c>
      <c r="H18" s="262"/>
      <c r="I18" s="262">
        <v>12</v>
      </c>
      <c r="J18" s="262"/>
      <c r="K18" s="262"/>
      <c r="L18" s="262"/>
      <c r="M18" s="262">
        <f t="shared" si="1"/>
        <v>12</v>
      </c>
    </row>
    <row r="19" spans="2:13" ht="18.75" x14ac:dyDescent="0.3">
      <c r="B19" s="265" t="s">
        <v>185</v>
      </c>
      <c r="C19" s="268">
        <v>1</v>
      </c>
      <c r="D19" s="268">
        <v>11</v>
      </c>
      <c r="E19" s="268">
        <v>1</v>
      </c>
      <c r="F19" s="268">
        <f>C19*2+E19*1</f>
        <v>3</v>
      </c>
      <c r="G19" s="268">
        <v>13</v>
      </c>
      <c r="H19" s="262"/>
      <c r="I19" s="262">
        <v>13</v>
      </c>
      <c r="J19" s="262"/>
      <c r="K19" s="262"/>
      <c r="L19" s="262"/>
      <c r="M19" s="262">
        <f t="shared" si="1"/>
        <v>13</v>
      </c>
    </row>
    <row r="20" spans="2:13" ht="18.75" x14ac:dyDescent="0.3">
      <c r="B20" s="265" t="s">
        <v>181</v>
      </c>
      <c r="C20" s="268">
        <v>1</v>
      </c>
      <c r="D20" s="268">
        <v>12</v>
      </c>
      <c r="E20" s="268">
        <v>0</v>
      </c>
      <c r="F20" s="268">
        <f>C20*2+E20*1</f>
        <v>2</v>
      </c>
      <c r="G20" s="268">
        <v>14</v>
      </c>
      <c r="H20" s="262"/>
      <c r="I20" s="262">
        <v>14</v>
      </c>
      <c r="J20" s="262"/>
      <c r="K20" s="262"/>
      <c r="L20" s="262"/>
      <c r="M20" s="262">
        <f t="shared" si="1"/>
        <v>14</v>
      </c>
    </row>
    <row r="38" spans="13:24" ht="25.5" x14ac:dyDescent="0.2">
      <c r="T38" s="271" t="s">
        <v>359</v>
      </c>
      <c r="U38" s="272"/>
      <c r="V38" s="272"/>
      <c r="W38" s="272"/>
      <c r="X38" s="272"/>
    </row>
    <row r="39" spans="13:24" ht="25.5" x14ac:dyDescent="0.2">
      <c r="M39" s="269"/>
      <c r="N39" s="269" t="s">
        <v>351</v>
      </c>
      <c r="O39" s="269" t="s">
        <v>350</v>
      </c>
      <c r="P39" s="269" t="s">
        <v>340</v>
      </c>
      <c r="Q39" s="269" t="s">
        <v>345</v>
      </c>
      <c r="R39" s="269" t="s">
        <v>346</v>
      </c>
      <c r="S39" s="269" t="s">
        <v>349</v>
      </c>
      <c r="T39" s="273" t="s">
        <v>354</v>
      </c>
      <c r="U39" s="273" t="s">
        <v>355</v>
      </c>
      <c r="V39" s="273" t="s">
        <v>356</v>
      </c>
      <c r="W39" s="273" t="s">
        <v>357</v>
      </c>
      <c r="X39" s="273" t="s">
        <v>358</v>
      </c>
    </row>
    <row r="40" spans="13:24" ht="18.75" x14ac:dyDescent="0.3">
      <c r="M40" s="274"/>
      <c r="N40" s="275"/>
      <c r="O40" s="275"/>
      <c r="P40" s="275"/>
      <c r="Q40" s="275"/>
      <c r="R40" s="275"/>
      <c r="S40" s="276"/>
      <c r="T40" s="277"/>
      <c r="U40" s="277"/>
      <c r="V40" s="277"/>
      <c r="W40" s="277"/>
      <c r="X40" s="278"/>
    </row>
    <row r="41" spans="13:24" ht="18.75" x14ac:dyDescent="0.3">
      <c r="M41" s="274" t="s">
        <v>360</v>
      </c>
      <c r="N41" s="275"/>
      <c r="O41" s="275"/>
      <c r="P41" s="275"/>
      <c r="Q41" s="275"/>
      <c r="R41" s="275"/>
      <c r="S41" s="276"/>
      <c r="T41" s="277"/>
      <c r="U41" s="277"/>
      <c r="V41" s="277"/>
      <c r="W41" s="277"/>
      <c r="X41" s="278"/>
    </row>
    <row r="42" spans="13:24" ht="18.75" x14ac:dyDescent="0.3">
      <c r="M42" s="263" t="s">
        <v>343</v>
      </c>
      <c r="N42" s="267">
        <v>9</v>
      </c>
      <c r="O42" s="267">
        <v>1</v>
      </c>
      <c r="P42" s="267">
        <v>1</v>
      </c>
      <c r="Q42" s="267">
        <f t="shared" ref="Q42:Q47" si="3">N42*2+P42*1</f>
        <v>19</v>
      </c>
      <c r="R42" s="267">
        <v>1</v>
      </c>
      <c r="S42" s="270"/>
      <c r="T42" s="262">
        <v>1</v>
      </c>
      <c r="U42" s="273"/>
      <c r="V42" s="273"/>
      <c r="W42" s="273"/>
      <c r="X42" s="273">
        <f>SUM(T42:W42)</f>
        <v>1</v>
      </c>
    </row>
    <row r="43" spans="13:24" ht="18.75" x14ac:dyDescent="0.3">
      <c r="M43" s="263" t="s">
        <v>337</v>
      </c>
      <c r="N43" s="267">
        <v>8</v>
      </c>
      <c r="O43" s="267">
        <v>3</v>
      </c>
      <c r="P43" s="267">
        <v>0</v>
      </c>
      <c r="Q43" s="267">
        <f t="shared" si="3"/>
        <v>16</v>
      </c>
      <c r="R43" s="267">
        <v>2</v>
      </c>
      <c r="S43" s="270" t="s">
        <v>352</v>
      </c>
      <c r="T43" s="262">
        <v>2</v>
      </c>
      <c r="U43" s="262"/>
      <c r="V43" s="262"/>
      <c r="W43" s="262"/>
      <c r="X43" s="273">
        <f t="shared" ref="X43:X55" si="4">SUM(T43:W43)</f>
        <v>2</v>
      </c>
    </row>
    <row r="44" spans="13:24" ht="18.75" x14ac:dyDescent="0.3">
      <c r="M44" s="263" t="s">
        <v>342</v>
      </c>
      <c r="N44" s="267">
        <v>8</v>
      </c>
      <c r="O44" s="267">
        <v>3</v>
      </c>
      <c r="P44" s="267">
        <v>0</v>
      </c>
      <c r="Q44" s="267">
        <f t="shared" si="3"/>
        <v>16</v>
      </c>
      <c r="R44" s="267">
        <v>3</v>
      </c>
      <c r="S44" s="270" t="s">
        <v>352</v>
      </c>
      <c r="T44" s="262">
        <v>3</v>
      </c>
      <c r="U44" s="262"/>
      <c r="V44" s="262"/>
      <c r="W44" s="262"/>
      <c r="X44" s="273">
        <f t="shared" si="4"/>
        <v>3</v>
      </c>
    </row>
    <row r="45" spans="13:24" ht="18.75" x14ac:dyDescent="0.3">
      <c r="M45" s="263" t="s">
        <v>341</v>
      </c>
      <c r="N45" s="267">
        <v>7</v>
      </c>
      <c r="O45" s="267">
        <v>3</v>
      </c>
      <c r="P45" s="267">
        <v>1</v>
      </c>
      <c r="Q45" s="267">
        <f t="shared" si="3"/>
        <v>15</v>
      </c>
      <c r="R45" s="267">
        <v>4</v>
      </c>
      <c r="S45" s="270" t="s">
        <v>353</v>
      </c>
      <c r="T45" s="262">
        <v>4</v>
      </c>
      <c r="U45" s="262"/>
      <c r="V45" s="262"/>
      <c r="W45" s="262"/>
      <c r="X45" s="273">
        <f t="shared" si="4"/>
        <v>4</v>
      </c>
    </row>
    <row r="46" spans="13:24" ht="18.75" x14ac:dyDescent="0.3">
      <c r="M46" s="263" t="s">
        <v>280</v>
      </c>
      <c r="N46" s="267">
        <v>7</v>
      </c>
      <c r="O46" s="267">
        <v>3</v>
      </c>
      <c r="P46" s="267">
        <v>1</v>
      </c>
      <c r="Q46" s="267">
        <f t="shared" si="3"/>
        <v>15</v>
      </c>
      <c r="R46" s="267">
        <v>5</v>
      </c>
      <c r="S46" s="270" t="s">
        <v>353</v>
      </c>
      <c r="T46" s="262">
        <v>5</v>
      </c>
      <c r="U46" s="262"/>
      <c r="V46" s="262"/>
      <c r="W46" s="262"/>
      <c r="X46" s="273">
        <f t="shared" si="4"/>
        <v>5</v>
      </c>
    </row>
    <row r="47" spans="13:24" ht="18.75" x14ac:dyDescent="0.3">
      <c r="M47" s="263" t="s">
        <v>184</v>
      </c>
      <c r="N47" s="267">
        <v>6</v>
      </c>
      <c r="O47" s="267">
        <v>5</v>
      </c>
      <c r="P47" s="267">
        <v>0</v>
      </c>
      <c r="Q47" s="267">
        <f t="shared" si="3"/>
        <v>12</v>
      </c>
      <c r="R47" s="267">
        <v>6</v>
      </c>
      <c r="S47" s="270"/>
      <c r="T47" s="262">
        <v>6</v>
      </c>
      <c r="U47" s="262"/>
      <c r="V47" s="262"/>
      <c r="W47" s="262"/>
      <c r="X47" s="273">
        <f t="shared" si="4"/>
        <v>6</v>
      </c>
    </row>
    <row r="48" spans="13:24" ht="18.75" x14ac:dyDescent="0.3">
      <c r="M48" s="274"/>
      <c r="N48" s="275"/>
      <c r="O48" s="275"/>
      <c r="P48" s="275"/>
      <c r="Q48" s="275"/>
      <c r="R48" s="275"/>
      <c r="S48" s="276"/>
      <c r="T48" s="277"/>
      <c r="U48" s="277"/>
      <c r="V48" s="277"/>
      <c r="W48" s="277"/>
      <c r="X48" s="278"/>
    </row>
    <row r="49" spans="13:24" ht="18.75" x14ac:dyDescent="0.3">
      <c r="M49" s="274" t="s">
        <v>361</v>
      </c>
      <c r="N49" s="275"/>
      <c r="O49" s="275"/>
      <c r="P49" s="275"/>
      <c r="Q49" s="275"/>
      <c r="R49" s="275"/>
      <c r="S49" s="276"/>
      <c r="T49" s="277"/>
      <c r="U49" s="277"/>
      <c r="V49" s="277"/>
      <c r="W49" s="277"/>
      <c r="X49" s="278"/>
    </row>
    <row r="50" spans="13:24" ht="18.75" x14ac:dyDescent="0.3">
      <c r="M50" s="265" t="s">
        <v>185</v>
      </c>
      <c r="N50" s="268">
        <v>5</v>
      </c>
      <c r="O50" s="268">
        <v>6</v>
      </c>
      <c r="P50" s="268">
        <v>0</v>
      </c>
      <c r="Q50" s="268">
        <f t="shared" ref="Q50:Q55" si="5">N50*2+P50*1</f>
        <v>10</v>
      </c>
      <c r="R50" s="268">
        <v>7</v>
      </c>
      <c r="S50" s="270"/>
      <c r="T50" s="262">
        <v>7</v>
      </c>
      <c r="U50" s="262"/>
      <c r="V50" s="262"/>
      <c r="W50" s="262"/>
      <c r="X50" s="273">
        <f t="shared" si="4"/>
        <v>7</v>
      </c>
    </row>
    <row r="51" spans="13:24" ht="18.75" x14ac:dyDescent="0.3">
      <c r="M51" s="265" t="s">
        <v>187</v>
      </c>
      <c r="N51" s="268">
        <v>4</v>
      </c>
      <c r="O51" s="268">
        <v>5</v>
      </c>
      <c r="P51" s="268">
        <v>1</v>
      </c>
      <c r="Q51" s="268">
        <f t="shared" si="5"/>
        <v>9</v>
      </c>
      <c r="R51" s="268">
        <v>8</v>
      </c>
      <c r="S51" s="270"/>
      <c r="T51" s="262">
        <v>8</v>
      </c>
      <c r="U51" s="262"/>
      <c r="V51" s="262"/>
      <c r="W51" s="262"/>
      <c r="X51" s="273">
        <f t="shared" si="4"/>
        <v>8</v>
      </c>
    </row>
    <row r="52" spans="13:24" ht="18.75" x14ac:dyDescent="0.3">
      <c r="M52" s="265" t="s">
        <v>344</v>
      </c>
      <c r="N52" s="268">
        <v>4</v>
      </c>
      <c r="O52" s="268">
        <v>7</v>
      </c>
      <c r="P52" s="268">
        <v>0</v>
      </c>
      <c r="Q52" s="268">
        <f t="shared" si="5"/>
        <v>8</v>
      </c>
      <c r="R52" s="268">
        <v>9</v>
      </c>
      <c r="S52" s="270"/>
      <c r="T52" s="262">
        <v>9</v>
      </c>
      <c r="U52" s="262"/>
      <c r="V52" s="262"/>
      <c r="W52" s="262"/>
      <c r="X52" s="273">
        <f t="shared" si="4"/>
        <v>9</v>
      </c>
    </row>
    <row r="53" spans="13:24" ht="18.75" x14ac:dyDescent="0.3">
      <c r="M53" s="265" t="s">
        <v>183</v>
      </c>
      <c r="N53" s="268">
        <v>3</v>
      </c>
      <c r="O53" s="268">
        <v>8</v>
      </c>
      <c r="P53" s="268">
        <v>0</v>
      </c>
      <c r="Q53" s="268">
        <f t="shared" si="5"/>
        <v>6</v>
      </c>
      <c r="R53" s="268">
        <v>10</v>
      </c>
      <c r="S53" s="270"/>
      <c r="T53" s="262">
        <v>10</v>
      </c>
      <c r="U53" s="262"/>
      <c r="V53" s="262"/>
      <c r="W53" s="262"/>
      <c r="X53" s="273">
        <f t="shared" si="4"/>
        <v>10</v>
      </c>
    </row>
    <row r="54" spans="13:24" ht="18.75" x14ac:dyDescent="0.3">
      <c r="M54" s="265" t="s">
        <v>188</v>
      </c>
      <c r="N54" s="268">
        <v>2</v>
      </c>
      <c r="O54" s="268">
        <v>9</v>
      </c>
      <c r="P54" s="268">
        <v>0</v>
      </c>
      <c r="Q54" s="268">
        <f t="shared" si="5"/>
        <v>4</v>
      </c>
      <c r="R54" s="268">
        <v>11</v>
      </c>
      <c r="S54" s="270"/>
      <c r="T54" s="262">
        <v>11</v>
      </c>
      <c r="U54" s="262"/>
      <c r="V54" s="262"/>
      <c r="W54" s="262"/>
      <c r="X54" s="273">
        <f t="shared" si="4"/>
        <v>11</v>
      </c>
    </row>
    <row r="55" spans="13:24" ht="18.75" x14ac:dyDescent="0.3">
      <c r="M55" s="265" t="s">
        <v>186</v>
      </c>
      <c r="N55" s="268">
        <v>1</v>
      </c>
      <c r="O55" s="268">
        <v>10</v>
      </c>
      <c r="P55" s="268">
        <v>0</v>
      </c>
      <c r="Q55" s="268">
        <f t="shared" si="5"/>
        <v>2</v>
      </c>
      <c r="R55" s="268">
        <v>12</v>
      </c>
      <c r="S55" s="270"/>
      <c r="T55" s="262">
        <v>12</v>
      </c>
      <c r="U55" s="262"/>
      <c r="V55" s="262"/>
      <c r="W55" s="262"/>
      <c r="X55" s="273">
        <f t="shared" si="4"/>
        <v>12</v>
      </c>
    </row>
    <row r="56" spans="13:24" x14ac:dyDescent="0.2"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</row>
    <row r="57" spans="13:24" x14ac:dyDescent="0.2"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</row>
    <row r="58" spans="13:24" x14ac:dyDescent="0.2"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="110" zoomScaleNormal="110" workbookViewId="0">
      <selection activeCell="B27" sqref="B27"/>
    </sheetView>
  </sheetViews>
  <sheetFormatPr defaultRowHeight="12.75" x14ac:dyDescent="0.2"/>
  <cols>
    <col min="1" max="1" width="21.85546875" bestFit="1" customWidth="1"/>
    <col min="2" max="2" width="34.85546875" customWidth="1"/>
    <col min="3" max="3" width="16.140625" bestFit="1" customWidth="1"/>
    <col min="4" max="4" width="19.85546875" bestFit="1" customWidth="1"/>
    <col min="5" max="5" width="20" bestFit="1" customWidth="1"/>
    <col min="6" max="6" width="15.7109375" bestFit="1" customWidth="1"/>
    <col min="7" max="7" width="18.7109375" bestFit="1" customWidth="1"/>
    <col min="8" max="8" width="35.28515625" bestFit="1" customWidth="1"/>
    <col min="9" max="9" width="17.140625" bestFit="1" customWidth="1"/>
    <col min="10" max="10" width="18.7109375" bestFit="1" customWidth="1"/>
  </cols>
  <sheetData>
    <row r="1" spans="1:5" ht="24" thickBot="1" x14ac:dyDescent="0.25">
      <c r="A1" s="14" t="s">
        <v>139</v>
      </c>
      <c r="B1" s="52" t="s">
        <v>27</v>
      </c>
      <c r="C1" s="52" t="s">
        <v>30</v>
      </c>
      <c r="D1" s="53">
        <v>39750</v>
      </c>
    </row>
    <row r="2" spans="1:5" ht="23.25" x14ac:dyDescent="0.2">
      <c r="B2" s="56" t="s">
        <v>74</v>
      </c>
      <c r="C2" s="56" t="s">
        <v>75</v>
      </c>
      <c r="D2" s="57">
        <v>39684</v>
      </c>
    </row>
    <row r="3" spans="1:5" ht="24" thickBot="1" x14ac:dyDescent="0.25">
      <c r="B3" s="52" t="s">
        <v>77</v>
      </c>
      <c r="C3" s="52" t="s">
        <v>78</v>
      </c>
      <c r="D3" s="53">
        <v>39933</v>
      </c>
      <c r="E3" s="123"/>
    </row>
    <row r="4" spans="1:5" ht="13.5" thickBot="1" x14ac:dyDescent="0.25"/>
    <row r="5" spans="1:5" ht="24" thickBot="1" x14ac:dyDescent="0.25">
      <c r="A5" s="14" t="s">
        <v>140</v>
      </c>
      <c r="B5" s="42" t="s">
        <v>87</v>
      </c>
      <c r="C5" s="42" t="s">
        <v>88</v>
      </c>
      <c r="D5" s="43">
        <v>39784</v>
      </c>
    </row>
    <row r="6" spans="1:5" ht="24" thickBot="1" x14ac:dyDescent="0.25">
      <c r="B6" s="42" t="s">
        <v>52</v>
      </c>
      <c r="C6" s="42" t="s">
        <v>53</v>
      </c>
      <c r="D6" s="44">
        <v>39692</v>
      </c>
    </row>
    <row r="9" spans="1:5" ht="24" thickBot="1" x14ac:dyDescent="0.25">
      <c r="A9" s="14" t="s">
        <v>141</v>
      </c>
      <c r="B9" s="6" t="s">
        <v>50</v>
      </c>
      <c r="C9" s="6" t="s">
        <v>51</v>
      </c>
      <c r="D9" s="9">
        <v>39293</v>
      </c>
    </row>
    <row r="10" spans="1:5" ht="24" thickBot="1" x14ac:dyDescent="0.25">
      <c r="B10" s="42" t="s">
        <v>15</v>
      </c>
      <c r="C10" s="42" t="s">
        <v>16</v>
      </c>
      <c r="D10" s="44">
        <v>39437</v>
      </c>
    </row>
    <row r="11" spans="1:5" ht="23.25" x14ac:dyDescent="0.2">
      <c r="B11" s="6" t="s">
        <v>11</v>
      </c>
      <c r="C11" s="6" t="s">
        <v>12</v>
      </c>
      <c r="D11" s="9">
        <v>39305</v>
      </c>
    </row>
    <row r="13" spans="1:5" ht="23.25" x14ac:dyDescent="0.2">
      <c r="A13" s="14" t="s">
        <v>133</v>
      </c>
      <c r="B13" s="2" t="s">
        <v>92</v>
      </c>
      <c r="C13" s="2" t="s">
        <v>93</v>
      </c>
      <c r="D13" s="3">
        <v>39521</v>
      </c>
    </row>
    <row r="14" spans="1:5" ht="23.25" x14ac:dyDescent="0.2">
      <c r="B14" s="56" t="s">
        <v>57</v>
      </c>
      <c r="C14" s="56" t="s">
        <v>58</v>
      </c>
      <c r="D14" s="57">
        <v>39381</v>
      </c>
    </row>
    <row r="15" spans="1:5" ht="24" thickBot="1" x14ac:dyDescent="0.25">
      <c r="B15" s="29" t="s">
        <v>79</v>
      </c>
      <c r="C15" s="29" t="s">
        <v>80</v>
      </c>
      <c r="D15" s="30">
        <v>39363</v>
      </c>
    </row>
    <row r="16" spans="1:5" ht="13.5" thickBot="1" x14ac:dyDescent="0.25"/>
    <row r="17" spans="1:4" ht="23.25" x14ac:dyDescent="0.2">
      <c r="A17" s="14" t="s">
        <v>134</v>
      </c>
      <c r="B17" s="45" t="s">
        <v>18</v>
      </c>
      <c r="C17" s="45" t="s">
        <v>21</v>
      </c>
      <c r="D17" s="46">
        <v>39087</v>
      </c>
    </row>
    <row r="18" spans="1:4" ht="23.25" x14ac:dyDescent="0.2">
      <c r="B18" s="6" t="s">
        <v>46</v>
      </c>
      <c r="C18" s="6" t="s">
        <v>37</v>
      </c>
      <c r="D18" s="9">
        <v>39003</v>
      </c>
    </row>
    <row r="19" spans="1:4" ht="23.25" x14ac:dyDescent="0.2">
      <c r="B19" s="6" t="s">
        <v>50</v>
      </c>
      <c r="C19" s="6" t="s">
        <v>51</v>
      </c>
      <c r="D19" s="9">
        <v>39293</v>
      </c>
    </row>
    <row r="21" spans="1:4" ht="23.25" x14ac:dyDescent="0.2">
      <c r="A21" s="14" t="s">
        <v>135</v>
      </c>
      <c r="B21" s="6" t="s">
        <v>48</v>
      </c>
      <c r="C21" s="6" t="s">
        <v>47</v>
      </c>
      <c r="D21" s="9">
        <v>39271</v>
      </c>
    </row>
    <row r="22" spans="1:4" ht="23.25" x14ac:dyDescent="0.2">
      <c r="B22" s="6" t="s">
        <v>32</v>
      </c>
      <c r="C22" s="6" t="s">
        <v>33</v>
      </c>
      <c r="D22" s="9">
        <v>39221</v>
      </c>
    </row>
    <row r="23" spans="1:4" ht="23.25" x14ac:dyDescent="0.2">
      <c r="B23" s="6" t="s">
        <v>49</v>
      </c>
      <c r="C23" s="6" t="s">
        <v>47</v>
      </c>
      <c r="D23" s="9">
        <v>39167</v>
      </c>
    </row>
    <row r="25" spans="1:4" ht="23.25" x14ac:dyDescent="0.2">
      <c r="A25" s="14" t="s">
        <v>136</v>
      </c>
      <c r="B25" s="6" t="s">
        <v>42</v>
      </c>
      <c r="C25" s="6" t="s">
        <v>19</v>
      </c>
      <c r="D25" s="9">
        <v>38965</v>
      </c>
    </row>
    <row r="26" spans="1:4" ht="24" thickBot="1" x14ac:dyDescent="0.25">
      <c r="B26" s="47" t="s">
        <v>43</v>
      </c>
      <c r="C26" s="47" t="s">
        <v>44</v>
      </c>
      <c r="D26" s="48">
        <v>38922</v>
      </c>
    </row>
    <row r="27" spans="1:4" ht="24" thickBot="1" x14ac:dyDescent="0.25">
      <c r="B27" s="42" t="s">
        <v>15</v>
      </c>
      <c r="C27" s="42" t="s">
        <v>16</v>
      </c>
      <c r="D27" s="44">
        <v>39437</v>
      </c>
    </row>
    <row r="28" spans="1:4" ht="24" thickBot="1" x14ac:dyDescent="0.25">
      <c r="B28" s="52" t="s">
        <v>34</v>
      </c>
      <c r="C28" s="52" t="s">
        <v>35</v>
      </c>
      <c r="D28" s="53">
        <v>39115</v>
      </c>
    </row>
    <row r="30" spans="1:4" ht="23.25" x14ac:dyDescent="0.2">
      <c r="A30" s="14" t="s">
        <v>137</v>
      </c>
      <c r="B30" s="2" t="s">
        <v>65</v>
      </c>
      <c r="C30" s="2" t="s">
        <v>66</v>
      </c>
      <c r="D30" s="3">
        <v>38713</v>
      </c>
    </row>
    <row r="31" spans="1:4" ht="23.25" x14ac:dyDescent="0.2">
      <c r="B31" s="2" t="s">
        <v>40</v>
      </c>
      <c r="C31" s="2" t="s">
        <v>41</v>
      </c>
      <c r="D31" s="3">
        <v>38688</v>
      </c>
    </row>
    <row r="32" spans="1:4" ht="23.25" x14ac:dyDescent="0.2">
      <c r="B32" s="124" t="s">
        <v>82</v>
      </c>
      <c r="C32" s="124" t="s">
        <v>76</v>
      </c>
      <c r="D32" s="125">
        <v>38234</v>
      </c>
    </row>
    <row r="35" spans="1:4" ht="23.25" x14ac:dyDescent="0.2">
      <c r="A35" s="14" t="s">
        <v>138</v>
      </c>
      <c r="B35" s="18" t="s">
        <v>18</v>
      </c>
      <c r="C35" s="18" t="s">
        <v>19</v>
      </c>
      <c r="D35" s="19">
        <v>38280</v>
      </c>
    </row>
    <row r="36" spans="1:4" ht="23.25" x14ac:dyDescent="0.2">
      <c r="B36" s="18" t="s">
        <v>24</v>
      </c>
      <c r="C36" s="18" t="s">
        <v>25</v>
      </c>
      <c r="D36" s="19">
        <v>38454</v>
      </c>
    </row>
    <row r="37" spans="1:4" ht="23.25" x14ac:dyDescent="0.2">
      <c r="B37" s="18" t="s">
        <v>9</v>
      </c>
      <c r="C37" s="18" t="s">
        <v>10</v>
      </c>
      <c r="D37" s="19">
        <v>38511</v>
      </c>
    </row>
    <row r="40" spans="1:4" ht="23.25" x14ac:dyDescent="0.2">
      <c r="A40" s="14" t="s">
        <v>144</v>
      </c>
      <c r="B40" s="6" t="s">
        <v>36</v>
      </c>
      <c r="C40" s="6" t="s">
        <v>37</v>
      </c>
      <c r="D40" s="9">
        <v>38801</v>
      </c>
    </row>
    <row r="41" spans="1:4" ht="24" thickBot="1" x14ac:dyDescent="0.25">
      <c r="B41" s="47" t="s">
        <v>55</v>
      </c>
      <c r="C41" s="47" t="s">
        <v>56</v>
      </c>
      <c r="D41" s="48">
        <v>38758</v>
      </c>
    </row>
    <row r="42" spans="1:4" ht="24" thickBot="1" x14ac:dyDescent="0.25">
      <c r="B42" s="52" t="s">
        <v>27</v>
      </c>
      <c r="C42" s="52" t="s">
        <v>28</v>
      </c>
      <c r="D42" s="53">
        <v>38870</v>
      </c>
    </row>
    <row r="43" spans="1:4" ht="23.25" x14ac:dyDescent="0.2">
      <c r="B43" s="6" t="s">
        <v>142</v>
      </c>
      <c r="C43" s="6" t="s">
        <v>143</v>
      </c>
      <c r="D43" s="9">
        <v>38858</v>
      </c>
    </row>
  </sheetData>
  <pageMargins left="0.70866141732283472" right="0.70866141732283472" top="0.23622047244094491" bottom="0.43307086614173229" header="0.11811023622047245" footer="0.31496062992125984"/>
  <pageSetup paperSize="9" scale="92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E46" sqref="E46"/>
    </sheetView>
  </sheetViews>
  <sheetFormatPr defaultRowHeight="12.75" x14ac:dyDescent="0.2"/>
  <sheetData>
    <row r="1" spans="1:1" ht="15.75" x14ac:dyDescent="0.2">
      <c r="A1" s="127" t="s">
        <v>195</v>
      </c>
    </row>
    <row r="2" spans="1:1" ht="15.75" x14ac:dyDescent="0.2">
      <c r="A2" s="127" t="s">
        <v>196</v>
      </c>
    </row>
    <row r="3" spans="1:1" ht="15.75" x14ac:dyDescent="0.2">
      <c r="A3" s="127" t="s">
        <v>197</v>
      </c>
    </row>
    <row r="4" spans="1:1" ht="15.75" x14ac:dyDescent="0.2">
      <c r="A4" s="127" t="s">
        <v>198</v>
      </c>
    </row>
    <row r="5" spans="1:1" ht="15.75" x14ac:dyDescent="0.2">
      <c r="A5" s="127" t="s">
        <v>199</v>
      </c>
    </row>
    <row r="7" spans="1:1" ht="15.75" x14ac:dyDescent="0.2">
      <c r="A7" s="127" t="s">
        <v>307</v>
      </c>
    </row>
    <row r="8" spans="1:1" ht="15.75" x14ac:dyDescent="0.2">
      <c r="A8" s="127" t="s">
        <v>303</v>
      </c>
    </row>
    <row r="9" spans="1:1" ht="15.75" x14ac:dyDescent="0.2">
      <c r="A9" s="127" t="s">
        <v>304</v>
      </c>
    </row>
    <row r="10" spans="1:1" ht="15.75" x14ac:dyDescent="0.2">
      <c r="A10" s="127" t="s">
        <v>305</v>
      </c>
    </row>
    <row r="11" spans="1:1" ht="15.75" x14ac:dyDescent="0.2">
      <c r="A11" s="127" t="s">
        <v>306</v>
      </c>
    </row>
    <row r="12" spans="1:1" ht="15.75" x14ac:dyDescent="0.2">
      <c r="A12" s="127" t="s">
        <v>199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3" sqref="C13:E15"/>
    </sheetView>
  </sheetViews>
  <sheetFormatPr defaultRowHeight="12.75" x14ac:dyDescent="0.2"/>
  <cols>
    <col min="2" max="2" width="18.28515625" bestFit="1" customWidth="1"/>
    <col min="3" max="3" width="19.28515625" bestFit="1" customWidth="1"/>
    <col min="4" max="4" width="17" bestFit="1" customWidth="1"/>
    <col min="5" max="5" width="18.7109375" bestFit="1" customWidth="1"/>
  </cols>
  <sheetData>
    <row r="1" spans="1:6" ht="23.25" x14ac:dyDescent="0.35">
      <c r="A1" s="128"/>
      <c r="B1" s="130" t="s">
        <v>200</v>
      </c>
      <c r="C1" s="131" t="s">
        <v>201</v>
      </c>
      <c r="D1" s="131" t="s">
        <v>202</v>
      </c>
      <c r="E1" s="132">
        <v>39243</v>
      </c>
      <c r="F1" s="128"/>
    </row>
    <row r="2" spans="1:6" ht="23.25" x14ac:dyDescent="0.35">
      <c r="A2" s="128"/>
      <c r="B2" s="133"/>
      <c r="C2" s="131" t="s">
        <v>203</v>
      </c>
      <c r="D2" s="131" t="s">
        <v>204</v>
      </c>
      <c r="E2" s="132">
        <v>38980</v>
      </c>
      <c r="F2" s="128"/>
    </row>
    <row r="3" spans="1:6" x14ac:dyDescent="0.2">
      <c r="A3" s="129"/>
      <c r="B3" s="128"/>
      <c r="C3" s="128"/>
      <c r="D3" s="128"/>
      <c r="E3" s="128"/>
      <c r="F3" s="128"/>
    </row>
    <row r="5" spans="1:6" ht="23.25" x14ac:dyDescent="0.35">
      <c r="A5" s="138"/>
      <c r="B5" s="135" t="s">
        <v>205</v>
      </c>
      <c r="C5" s="136" t="s">
        <v>206</v>
      </c>
      <c r="D5" s="136" t="s">
        <v>207</v>
      </c>
      <c r="E5" s="137">
        <v>39304</v>
      </c>
      <c r="F5" s="139"/>
    </row>
    <row r="6" spans="1:6" ht="23.25" x14ac:dyDescent="0.35">
      <c r="A6" s="138"/>
      <c r="B6" s="135"/>
      <c r="C6" s="136" t="s">
        <v>208</v>
      </c>
      <c r="D6" s="136" t="s">
        <v>37</v>
      </c>
      <c r="E6" s="137">
        <v>38896</v>
      </c>
      <c r="F6" s="139"/>
    </row>
    <row r="7" spans="1:6" ht="15" x14ac:dyDescent="0.2">
      <c r="A7" s="284" t="s">
        <v>209</v>
      </c>
      <c r="B7" s="284"/>
      <c r="C7" s="284"/>
      <c r="D7" s="284"/>
      <c r="E7" s="284"/>
      <c r="F7" s="284"/>
    </row>
    <row r="9" spans="1:6" ht="23.25" x14ac:dyDescent="0.35">
      <c r="A9" s="128"/>
      <c r="B9" s="134" t="s">
        <v>210</v>
      </c>
      <c r="C9" s="131" t="s">
        <v>211</v>
      </c>
      <c r="D9" s="131" t="s">
        <v>47</v>
      </c>
      <c r="E9" s="132">
        <v>38465</v>
      </c>
      <c r="F9" s="128"/>
    </row>
    <row r="10" spans="1:6" ht="23.25" x14ac:dyDescent="0.35">
      <c r="A10" s="128"/>
      <c r="B10" s="133"/>
      <c r="C10" s="131" t="s">
        <v>212</v>
      </c>
      <c r="D10" s="131" t="s">
        <v>56</v>
      </c>
      <c r="E10" s="132">
        <v>38304</v>
      </c>
      <c r="F10" s="128"/>
    </row>
    <row r="11" spans="1:6" ht="23.25" x14ac:dyDescent="0.35">
      <c r="A11" s="128"/>
      <c r="B11" s="133"/>
      <c r="C11" s="131" t="s">
        <v>213</v>
      </c>
      <c r="D11" s="131" t="s">
        <v>214</v>
      </c>
      <c r="E11" s="132">
        <v>38655</v>
      </c>
      <c r="F11" s="128"/>
    </row>
    <row r="13" spans="1:6" ht="23.25" x14ac:dyDescent="0.35">
      <c r="A13" s="128"/>
      <c r="B13" s="134" t="s">
        <v>215</v>
      </c>
      <c r="C13" s="131" t="s">
        <v>216</v>
      </c>
      <c r="D13" s="131" t="s">
        <v>217</v>
      </c>
      <c r="E13" s="132">
        <v>38591</v>
      </c>
      <c r="F13" s="128"/>
    </row>
    <row r="14" spans="1:6" ht="23.25" x14ac:dyDescent="0.35">
      <c r="A14" s="128"/>
      <c r="B14" s="133"/>
      <c r="C14" s="131" t="s">
        <v>218</v>
      </c>
      <c r="D14" s="131" t="s">
        <v>219</v>
      </c>
      <c r="E14" s="132">
        <v>38312</v>
      </c>
      <c r="F14" s="128"/>
    </row>
    <row r="15" spans="1:6" ht="23.25" x14ac:dyDescent="0.35">
      <c r="A15" s="128"/>
      <c r="B15" s="133"/>
      <c r="C15" s="131" t="s">
        <v>220</v>
      </c>
      <c r="D15" s="131" t="s">
        <v>221</v>
      </c>
      <c r="E15" s="132">
        <v>38074</v>
      </c>
      <c r="F15" s="128"/>
    </row>
  </sheetData>
  <mergeCells count="1">
    <mergeCell ref="A7:F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topLeftCell="A3" workbookViewId="0">
      <selection activeCell="A4" sqref="A4:I21"/>
    </sheetView>
  </sheetViews>
  <sheetFormatPr defaultRowHeight="12.75" x14ac:dyDescent="0.2"/>
  <cols>
    <col min="4" max="4" width="10.140625" bestFit="1" customWidth="1"/>
    <col min="15" max="15" width="14.140625" customWidth="1"/>
  </cols>
  <sheetData>
    <row r="2" spans="1:20" ht="18.75" x14ac:dyDescent="0.3">
      <c r="B2" s="148" t="s">
        <v>222</v>
      </c>
      <c r="C2" s="149"/>
      <c r="D2" s="149"/>
      <c r="E2" s="149"/>
      <c r="F2" s="148"/>
      <c r="G2" s="148"/>
      <c r="H2" s="148"/>
      <c r="I2" s="148"/>
      <c r="M2" s="204" t="s">
        <v>222</v>
      </c>
      <c r="N2" s="205"/>
      <c r="O2" s="205"/>
      <c r="P2" s="205"/>
      <c r="Q2" s="204"/>
      <c r="R2" s="204"/>
      <c r="S2" s="204"/>
      <c r="T2" s="204"/>
    </row>
    <row r="3" spans="1:20" x14ac:dyDescent="0.2">
      <c r="M3" s="128"/>
      <c r="N3" s="128"/>
      <c r="O3" s="128"/>
      <c r="P3" s="128"/>
      <c r="Q3" s="128"/>
      <c r="R3" s="128"/>
      <c r="S3" s="128"/>
      <c r="T3" s="128"/>
    </row>
    <row r="4" spans="1:20" ht="15" x14ac:dyDescent="0.25">
      <c r="B4" s="142" t="s">
        <v>223</v>
      </c>
      <c r="C4" s="140"/>
      <c r="D4" s="140"/>
      <c r="E4" s="140"/>
      <c r="F4" s="140"/>
      <c r="G4" s="140"/>
      <c r="H4" s="140"/>
      <c r="I4" s="140"/>
      <c r="M4" s="198" t="s">
        <v>223</v>
      </c>
      <c r="N4" s="196"/>
      <c r="O4" s="196"/>
      <c r="P4" s="196"/>
      <c r="Q4" s="196"/>
      <c r="R4" s="196"/>
      <c r="S4" s="196"/>
      <c r="T4" s="196"/>
    </row>
    <row r="5" spans="1:20" ht="15" x14ac:dyDescent="0.25">
      <c r="B5" s="140" t="s">
        <v>224</v>
      </c>
      <c r="C5" s="140"/>
      <c r="D5" s="144">
        <v>38203</v>
      </c>
      <c r="E5" s="140"/>
      <c r="F5" s="140"/>
      <c r="G5" s="140"/>
      <c r="H5" s="140"/>
      <c r="I5" s="140"/>
      <c r="M5" s="196" t="s">
        <v>224</v>
      </c>
      <c r="N5" s="196"/>
      <c r="O5" s="200">
        <v>38203</v>
      </c>
      <c r="P5" s="196"/>
      <c r="Q5" s="196"/>
      <c r="R5" s="196"/>
      <c r="S5" s="196"/>
      <c r="T5" s="196"/>
    </row>
    <row r="6" spans="1:20" ht="15" x14ac:dyDescent="0.25">
      <c r="B6" s="140" t="s">
        <v>225</v>
      </c>
      <c r="C6" s="140"/>
      <c r="D6" s="144">
        <v>38463</v>
      </c>
      <c r="E6" s="140"/>
      <c r="F6" s="140"/>
      <c r="G6" s="140"/>
      <c r="H6" s="140"/>
      <c r="I6" s="140"/>
      <c r="M6" s="196" t="s">
        <v>230</v>
      </c>
      <c r="N6" s="196"/>
      <c r="O6" s="200">
        <v>38733</v>
      </c>
      <c r="P6" s="196"/>
      <c r="Q6" s="196"/>
      <c r="R6" s="196"/>
      <c r="S6" s="196"/>
      <c r="T6" s="196"/>
    </row>
    <row r="7" spans="1:20" ht="15" x14ac:dyDescent="0.25">
      <c r="B7" s="140" t="s">
        <v>226</v>
      </c>
      <c r="C7" s="140"/>
      <c r="D7" s="144">
        <v>38197</v>
      </c>
      <c r="E7" s="140"/>
      <c r="F7" s="140"/>
      <c r="G7" s="140"/>
      <c r="H7" s="140"/>
      <c r="I7" s="140"/>
      <c r="M7" s="196" t="s">
        <v>225</v>
      </c>
      <c r="N7" s="196"/>
      <c r="O7" s="200">
        <v>38463</v>
      </c>
      <c r="P7" s="196"/>
      <c r="Q7" s="196"/>
      <c r="R7" s="196"/>
      <c r="S7" s="196"/>
      <c r="T7" s="196"/>
    </row>
    <row r="8" spans="1:20" ht="15" x14ac:dyDescent="0.25">
      <c r="A8" s="128"/>
      <c r="B8" s="140"/>
      <c r="C8" s="140"/>
      <c r="D8" s="144"/>
      <c r="E8" s="140"/>
      <c r="F8" s="140"/>
      <c r="G8" s="140"/>
      <c r="H8" s="140"/>
      <c r="I8" s="140"/>
      <c r="J8" s="128"/>
      <c r="K8" s="128"/>
      <c r="M8" s="196" t="s">
        <v>226</v>
      </c>
      <c r="N8" s="196"/>
      <c r="O8" s="200">
        <v>38197</v>
      </c>
      <c r="P8" s="196"/>
      <c r="Q8" s="196"/>
      <c r="R8" s="196"/>
      <c r="S8" s="196"/>
      <c r="T8" s="196"/>
    </row>
    <row r="9" spans="1:20" x14ac:dyDescent="0.2">
      <c r="M9" s="128"/>
      <c r="N9" s="128"/>
      <c r="O9" s="128"/>
      <c r="P9" s="128"/>
      <c r="Q9" s="128"/>
      <c r="R9" s="128"/>
      <c r="S9" s="128"/>
      <c r="T9" s="128"/>
    </row>
    <row r="10" spans="1:20" ht="15" x14ac:dyDescent="0.25">
      <c r="B10" s="142" t="s">
        <v>227</v>
      </c>
      <c r="C10" s="140"/>
      <c r="D10" s="140"/>
      <c r="E10" s="140"/>
      <c r="F10" s="140"/>
      <c r="G10" s="140"/>
      <c r="H10" s="140"/>
      <c r="I10" s="140"/>
      <c r="M10" s="198" t="s">
        <v>227</v>
      </c>
      <c r="N10" s="196"/>
      <c r="O10" s="196"/>
      <c r="P10" s="196"/>
      <c r="Q10" s="196"/>
      <c r="R10" s="196"/>
      <c r="S10" s="196"/>
      <c r="T10" s="196"/>
    </row>
    <row r="11" spans="1:20" ht="15" x14ac:dyDescent="0.25">
      <c r="B11" s="140" t="s">
        <v>228</v>
      </c>
      <c r="C11" s="140"/>
      <c r="D11" s="144">
        <v>38219</v>
      </c>
      <c r="E11" s="140"/>
      <c r="F11" s="140"/>
      <c r="G11" s="140"/>
      <c r="H11" s="140"/>
      <c r="I11" s="140"/>
      <c r="M11" s="196" t="s">
        <v>228</v>
      </c>
      <c r="N11" s="196"/>
      <c r="O11" s="200">
        <v>38219</v>
      </c>
      <c r="P11" s="196"/>
      <c r="Q11" s="196"/>
      <c r="R11" s="196"/>
      <c r="S11" s="196"/>
      <c r="T11" s="196"/>
    </row>
    <row r="12" spans="1:20" ht="15" x14ac:dyDescent="0.25">
      <c r="B12" s="140" t="s">
        <v>229</v>
      </c>
      <c r="C12" s="140"/>
      <c r="D12" s="144">
        <v>38463</v>
      </c>
      <c r="E12" s="140"/>
      <c r="F12" s="140"/>
      <c r="G12" s="140"/>
      <c r="H12" s="140"/>
      <c r="I12" s="140"/>
      <c r="M12" s="196" t="s">
        <v>229</v>
      </c>
      <c r="N12" s="196"/>
      <c r="O12" s="200">
        <v>38463</v>
      </c>
      <c r="P12" s="196"/>
      <c r="Q12" s="196"/>
      <c r="R12" s="196"/>
      <c r="S12" s="196"/>
      <c r="T12" s="196"/>
    </row>
    <row r="13" spans="1:20" ht="15" x14ac:dyDescent="0.25">
      <c r="B13" s="140" t="s">
        <v>230</v>
      </c>
      <c r="C13" s="140"/>
      <c r="D13" s="144">
        <v>38733</v>
      </c>
      <c r="E13" s="140"/>
      <c r="F13" s="140"/>
      <c r="G13" s="140"/>
      <c r="H13" s="140"/>
      <c r="I13" s="140"/>
      <c r="M13" s="196" t="s">
        <v>308</v>
      </c>
      <c r="N13" s="196"/>
      <c r="O13" s="200">
        <v>38396</v>
      </c>
      <c r="P13" s="196"/>
      <c r="Q13" s="196"/>
      <c r="R13" s="196"/>
      <c r="S13" s="196"/>
      <c r="T13" s="196"/>
    </row>
    <row r="14" spans="1:20" ht="15" x14ac:dyDescent="0.25">
      <c r="B14" s="140" t="s">
        <v>231</v>
      </c>
      <c r="C14" s="140"/>
      <c r="D14" s="144">
        <v>38903</v>
      </c>
      <c r="E14" s="140"/>
      <c r="F14" s="140"/>
      <c r="G14" s="140"/>
      <c r="H14" s="140"/>
      <c r="I14" s="140"/>
      <c r="M14" s="196" t="s">
        <v>231</v>
      </c>
      <c r="N14" s="196"/>
      <c r="O14" s="200">
        <v>38903</v>
      </c>
      <c r="P14" s="196"/>
      <c r="Q14" s="196"/>
      <c r="R14" s="196"/>
      <c r="S14" s="196"/>
      <c r="T14" s="196"/>
    </row>
    <row r="15" spans="1:20" ht="15" x14ac:dyDescent="0.25">
      <c r="B15" s="140"/>
      <c r="C15" s="140"/>
      <c r="D15" s="144"/>
      <c r="E15" s="140"/>
      <c r="F15" s="140"/>
      <c r="G15" s="140"/>
      <c r="H15" s="140"/>
      <c r="I15" s="140"/>
      <c r="M15" s="196"/>
      <c r="N15" s="196"/>
      <c r="O15" s="200"/>
      <c r="P15" s="196"/>
      <c r="Q15" s="196"/>
      <c r="R15" s="196"/>
      <c r="S15" s="196"/>
      <c r="T15" s="196"/>
    </row>
    <row r="16" spans="1:20" ht="15" x14ac:dyDescent="0.25">
      <c r="B16" s="142" t="s">
        <v>232</v>
      </c>
      <c r="C16" s="146"/>
      <c r="D16" s="147"/>
      <c r="E16" s="146"/>
      <c r="F16" s="142"/>
      <c r="G16" s="142"/>
      <c r="H16" s="142"/>
      <c r="I16" s="142"/>
      <c r="M16" s="198" t="s">
        <v>232</v>
      </c>
      <c r="N16" s="202"/>
      <c r="O16" s="203"/>
      <c r="P16" s="202"/>
      <c r="Q16" s="198"/>
      <c r="R16" s="198"/>
      <c r="S16" s="198"/>
      <c r="T16" s="198"/>
    </row>
    <row r="17" spans="2:20" ht="15" x14ac:dyDescent="0.25">
      <c r="B17" s="140" t="s">
        <v>233</v>
      </c>
      <c r="C17" s="140"/>
      <c r="D17" s="144">
        <v>38949</v>
      </c>
      <c r="E17" s="140"/>
      <c r="F17" s="140"/>
      <c r="G17" s="140"/>
      <c r="H17" s="140"/>
      <c r="I17" s="140"/>
      <c r="M17" s="196" t="s">
        <v>233</v>
      </c>
      <c r="N17" s="196"/>
      <c r="O17" s="200">
        <v>38949</v>
      </c>
      <c r="P17" s="196"/>
      <c r="Q17" s="196"/>
      <c r="R17" s="196"/>
      <c r="S17" s="196"/>
      <c r="T17" s="196"/>
    </row>
    <row r="18" spans="2:20" ht="15" x14ac:dyDescent="0.25">
      <c r="B18" s="140" t="s">
        <v>234</v>
      </c>
      <c r="C18" s="140"/>
      <c r="D18" s="144">
        <v>39211</v>
      </c>
      <c r="E18" s="140"/>
      <c r="F18" s="140"/>
      <c r="G18" s="140"/>
      <c r="H18" s="140"/>
      <c r="I18" s="140"/>
      <c r="M18" s="196" t="s">
        <v>234</v>
      </c>
      <c r="N18" s="196"/>
      <c r="O18" s="200">
        <v>39211</v>
      </c>
      <c r="P18" s="196"/>
      <c r="Q18" s="196"/>
      <c r="R18" s="196"/>
      <c r="S18" s="196"/>
      <c r="T18" s="196"/>
    </row>
    <row r="19" spans="2:20" ht="15" x14ac:dyDescent="0.25">
      <c r="B19" s="285"/>
      <c r="C19" s="285"/>
      <c r="D19" s="285"/>
      <c r="E19" s="285"/>
      <c r="F19" s="285"/>
      <c r="G19" s="285"/>
      <c r="H19" s="285"/>
      <c r="I19" s="285"/>
      <c r="M19" s="286"/>
      <c r="N19" s="286"/>
      <c r="O19" s="286"/>
      <c r="P19" s="286"/>
      <c r="Q19" s="286"/>
      <c r="R19" s="286"/>
      <c r="S19" s="286"/>
      <c r="T19" s="286"/>
    </row>
    <row r="20" spans="2:20" ht="15" x14ac:dyDescent="0.25">
      <c r="B20" s="143" t="s">
        <v>235</v>
      </c>
      <c r="C20" s="143"/>
      <c r="D20" s="143"/>
      <c r="E20" s="143"/>
      <c r="F20" s="143"/>
      <c r="G20" s="143"/>
      <c r="H20" s="143"/>
      <c r="I20" s="143"/>
      <c r="M20" s="199" t="s">
        <v>235</v>
      </c>
      <c r="N20" s="199"/>
      <c r="O20" s="199"/>
      <c r="P20" s="199"/>
      <c r="Q20" s="199"/>
      <c r="R20" s="199"/>
      <c r="S20" s="199"/>
      <c r="T20" s="199"/>
    </row>
    <row r="21" spans="2:20" ht="15" x14ac:dyDescent="0.25">
      <c r="B21" s="145" t="s">
        <v>236</v>
      </c>
      <c r="C21" s="145"/>
      <c r="D21" s="150">
        <v>38977</v>
      </c>
      <c r="E21" s="145"/>
      <c r="F21" s="145"/>
      <c r="G21" s="145"/>
      <c r="H21" s="145"/>
      <c r="I21" s="145"/>
      <c r="M21" s="201" t="s">
        <v>236</v>
      </c>
      <c r="N21" s="201"/>
      <c r="O21" s="206">
        <v>38977</v>
      </c>
      <c r="P21" s="201"/>
      <c r="Q21" s="201"/>
      <c r="R21" s="201"/>
      <c r="S21" s="201"/>
      <c r="T21" s="201"/>
    </row>
    <row r="22" spans="2:20" ht="15" x14ac:dyDescent="0.25">
      <c r="B22" s="145" t="s">
        <v>237</v>
      </c>
      <c r="C22" s="145"/>
      <c r="D22" s="150">
        <v>39187</v>
      </c>
      <c r="E22" s="145"/>
      <c r="F22" s="145"/>
      <c r="G22" s="145"/>
      <c r="H22" s="145"/>
      <c r="I22" s="145"/>
      <c r="M22" s="201" t="s">
        <v>237</v>
      </c>
      <c r="N22" s="201"/>
      <c r="O22" s="206">
        <v>39187</v>
      </c>
      <c r="P22" s="201"/>
      <c r="Q22" s="201"/>
      <c r="R22" s="201"/>
      <c r="S22" s="201"/>
      <c r="T22" s="201"/>
    </row>
    <row r="23" spans="2:20" ht="15" x14ac:dyDescent="0.25">
      <c r="B23" s="145"/>
      <c r="C23" s="145"/>
      <c r="D23" s="151"/>
      <c r="E23" s="145"/>
      <c r="F23" s="145"/>
      <c r="G23" s="145"/>
      <c r="H23" s="145"/>
      <c r="I23" s="145"/>
      <c r="M23" s="201"/>
      <c r="N23" s="201"/>
      <c r="O23" s="207"/>
      <c r="P23" s="201"/>
      <c r="Q23" s="201"/>
      <c r="R23" s="201"/>
      <c r="S23" s="201"/>
      <c r="T23" s="201"/>
    </row>
    <row r="24" spans="2:20" ht="15" x14ac:dyDescent="0.25">
      <c r="B24" s="143" t="s">
        <v>238</v>
      </c>
      <c r="C24" s="143"/>
      <c r="E24" s="143" t="s">
        <v>239</v>
      </c>
      <c r="F24" s="143"/>
      <c r="G24" s="143"/>
      <c r="H24" s="143"/>
      <c r="I24" s="143"/>
      <c r="M24" s="199" t="s">
        <v>238</v>
      </c>
      <c r="N24" s="199"/>
      <c r="O24" s="199" t="s">
        <v>239</v>
      </c>
      <c r="P24" s="199"/>
      <c r="Q24" s="199"/>
      <c r="R24" s="199"/>
      <c r="S24" s="199"/>
      <c r="T24" s="199"/>
    </row>
    <row r="25" spans="2:20" ht="15" x14ac:dyDescent="0.25">
      <c r="B25" s="141" t="s">
        <v>240</v>
      </c>
      <c r="C25" s="145"/>
      <c r="D25" s="150">
        <v>38695</v>
      </c>
      <c r="E25" s="145"/>
      <c r="F25" s="145"/>
      <c r="G25" s="145"/>
      <c r="H25" s="145"/>
      <c r="I25" s="145"/>
      <c r="M25" s="197" t="s">
        <v>240</v>
      </c>
      <c r="N25" s="201"/>
      <c r="O25" s="206">
        <v>38695</v>
      </c>
      <c r="P25" s="201"/>
      <c r="Q25" s="201"/>
      <c r="R25" s="201"/>
      <c r="S25" s="201"/>
      <c r="T25" s="201"/>
    </row>
    <row r="26" spans="2:20" ht="15" x14ac:dyDescent="0.25">
      <c r="B26" s="141" t="s">
        <v>241</v>
      </c>
      <c r="C26" s="145"/>
      <c r="D26" s="150">
        <v>38695</v>
      </c>
      <c r="E26" s="145"/>
      <c r="F26" s="145"/>
      <c r="G26" s="145"/>
      <c r="H26" s="145"/>
      <c r="I26" s="145"/>
      <c r="M26" s="197" t="s">
        <v>241</v>
      </c>
      <c r="N26" s="201"/>
      <c r="O26" s="206">
        <v>38695</v>
      </c>
      <c r="P26" s="201"/>
      <c r="Q26" s="201"/>
      <c r="R26" s="201"/>
      <c r="S26" s="201"/>
      <c r="T26" s="201"/>
    </row>
    <row r="27" spans="2:20" ht="15" x14ac:dyDescent="0.25">
      <c r="B27" s="141" t="s">
        <v>242</v>
      </c>
      <c r="C27" s="145"/>
      <c r="D27" s="150">
        <v>38550</v>
      </c>
      <c r="E27" s="145"/>
      <c r="F27" s="145"/>
      <c r="G27" s="145"/>
      <c r="H27" s="145"/>
      <c r="I27" s="145"/>
      <c r="M27" s="197" t="s">
        <v>242</v>
      </c>
      <c r="N27" s="201"/>
      <c r="O27" s="206">
        <v>38550</v>
      </c>
      <c r="P27" s="201"/>
      <c r="Q27" s="201"/>
      <c r="R27" s="201"/>
      <c r="S27" s="201"/>
      <c r="T27" s="201"/>
    </row>
  </sheetData>
  <mergeCells count="2">
    <mergeCell ref="B19:I19"/>
    <mergeCell ref="M19:T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9</vt:i4>
      </vt:variant>
    </vt:vector>
  </HeadingPairs>
  <TitlesOfParts>
    <vt:vector size="27" baseType="lpstr">
      <vt:lpstr>soutěže 2016_2017</vt:lpstr>
      <vt:lpstr>červený 1kolo</vt:lpstr>
      <vt:lpstr>modrý 1kolo</vt:lpstr>
      <vt:lpstr>Červený_po prvním kole</vt:lpstr>
      <vt:lpstr>Modrý_po prvním kole</vt:lpstr>
      <vt:lpstr>Čerčany</vt:lpstr>
      <vt:lpstr>Kácov</vt:lpstr>
      <vt:lpstr>Týnec</vt:lpstr>
      <vt:lpstr>Kunice</vt:lpstr>
      <vt:lpstr>Divišov</vt:lpstr>
      <vt:lpstr>Říčany</vt:lpstr>
      <vt:lpstr>12týmů</vt:lpstr>
      <vt:lpstr>13 týmů</vt:lpstr>
      <vt:lpstr>14 týmů</vt:lpstr>
      <vt:lpstr>15 týmů</vt:lpstr>
      <vt:lpstr>16 týmů</vt:lpstr>
      <vt:lpstr>17 týmů</vt:lpstr>
      <vt:lpstr>18 týmů</vt:lpstr>
      <vt:lpstr>'12týmů'!Názvy_tisku</vt:lpstr>
      <vt:lpstr>'13 týmů'!Názvy_tisku</vt:lpstr>
      <vt:lpstr>'14 týmů'!Názvy_tisku</vt:lpstr>
      <vt:lpstr>'15 týmů'!Názvy_tisku</vt:lpstr>
      <vt:lpstr>'16 týmů'!Názvy_tisku</vt:lpstr>
      <vt:lpstr>'17 týmů'!Názvy_tisku</vt:lpstr>
      <vt:lpstr>'18 týmů'!Názvy_tisku</vt:lpstr>
      <vt:lpstr>'14 týmů'!Oblast_tisku</vt:lpstr>
      <vt:lpstr>'modrý 1kolo'!Oblast_tisku</vt:lpstr>
    </vt:vector>
  </TitlesOfParts>
  <Company>Skanska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Skanska</dc:creator>
  <cp:lastModifiedBy>Admin</cp:lastModifiedBy>
  <cp:lastPrinted>2016-10-22T17:50:06Z</cp:lastPrinted>
  <dcterms:created xsi:type="dcterms:W3CDTF">2015-09-02T12:11:17Z</dcterms:created>
  <dcterms:modified xsi:type="dcterms:W3CDTF">2016-11-27T15:22:49Z</dcterms:modified>
</cp:coreProperties>
</file>